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060" windowHeight="7965" activeTab="0"/>
  </bookViews>
  <sheets>
    <sheet name="Open Results" sheetId="1" r:id="rId1"/>
    <sheet name="Veterans Results" sheetId="2" r:id="rId2"/>
    <sheet name="U19 Results" sheetId="3" r:id="rId3"/>
    <sheet name="U15 Results" sheetId="4" r:id="rId4"/>
    <sheet name="U12 Results" sheetId="5" r:id="rId5"/>
    <sheet name="Ladies Results" sheetId="6" r:id="rId6"/>
    <sheet name="Team Results" sheetId="7" r:id="rId7"/>
  </sheets>
  <definedNames>
    <definedName name="_Open_Namen">#REF!</definedName>
    <definedName name="_U15_Namen">#REF!</definedName>
    <definedName name="_U19_Namen">#REF!</definedName>
    <definedName name="_Veteranen_Namen">#REF!</definedName>
    <definedName name="_xlnm.Print_Area" localSheetId="0">'Open Results'!$A$1:$P$113</definedName>
    <definedName name="_xlnm.Print_Area" localSheetId="6">'Team Results'!$A$1:$O$25</definedName>
    <definedName name="_xlnm.Print_Area" localSheetId="3">'U15 Results'!$A$1:$P$49</definedName>
    <definedName name="_xlnm.Print_Area" localSheetId="2">'U19 Results'!$A$1:$P$50</definedName>
    <definedName name="_xlnm.Print_Area" localSheetId="1">'Veterans Results'!$A$1:$O$60</definedName>
    <definedName name="_xlnm.Print_Titles" localSheetId="0">'Open Results'!$1:$2</definedName>
    <definedName name="_xlnm.Print_Titles" localSheetId="1">'Veterans Results'!$1:$2</definedName>
  </definedNames>
  <calcPr fullCalcOnLoad="1"/>
</workbook>
</file>

<file path=xl/sharedStrings.xml><?xml version="1.0" encoding="utf-8"?>
<sst xmlns="http://schemas.openxmlformats.org/spreadsheetml/2006/main" count="1252" uniqueCount="138">
  <si>
    <t>Name</t>
  </si>
  <si>
    <t>Group 1</t>
  </si>
  <si>
    <t>Nat.</t>
  </si>
  <si>
    <t>P+</t>
  </si>
  <si>
    <t>P-</t>
  </si>
  <si>
    <t>G+</t>
  </si>
  <si>
    <t>G-</t>
  </si>
  <si>
    <t>Diff.</t>
  </si>
  <si>
    <t>Group 2</t>
  </si>
  <si>
    <t>Group 3</t>
  </si>
  <si>
    <t>Group 4</t>
  </si>
  <si>
    <t>Group 5</t>
  </si>
  <si>
    <t>Group 6</t>
  </si>
  <si>
    <t>Group 7</t>
  </si>
  <si>
    <t>Group matches</t>
  </si>
  <si>
    <t>Result</t>
  </si>
  <si>
    <t>-</t>
  </si>
  <si>
    <t>QUARTER FINAL</t>
  </si>
  <si>
    <t>HALF FINAL</t>
  </si>
  <si>
    <t>FINAL</t>
  </si>
  <si>
    <t>AUT</t>
  </si>
  <si>
    <t>GER</t>
  </si>
  <si>
    <t>TFC Mattersburg B</t>
  </si>
  <si>
    <t>BARRAGE</t>
  </si>
  <si>
    <t>HUN</t>
  </si>
  <si>
    <t>STROMMER Marios</t>
  </si>
  <si>
    <t>NICHTENBERGER Jonathan</t>
  </si>
  <si>
    <t>HINKELMANN Erich</t>
  </si>
  <si>
    <t>SANDNER Stefan</t>
  </si>
  <si>
    <t>STROMMER Alfred</t>
  </si>
  <si>
    <t>VULPES Thomas</t>
  </si>
  <si>
    <t>Group 1 (sorted)</t>
  </si>
  <si>
    <t>Group 2 (sorted)</t>
  </si>
  <si>
    <t>Group 3 (sorted)</t>
  </si>
  <si>
    <t>Group 4 (sorted)</t>
  </si>
  <si>
    <t>Group 5 (sorted)</t>
  </si>
  <si>
    <t>Group 6 (sorted)</t>
  </si>
  <si>
    <t>ITA</t>
  </si>
  <si>
    <t>HAAS Wolfgang</t>
  </si>
  <si>
    <t>HAAS Alexander</t>
  </si>
  <si>
    <t>GÜTL Herbert</t>
  </si>
  <si>
    <t>WITTMANN Thomas</t>
  </si>
  <si>
    <t>SCHEEN Daniel</t>
  </si>
  <si>
    <t>BEL</t>
  </si>
  <si>
    <t>RUF Alexander</t>
  </si>
  <si>
    <t>HASIEBER Michael</t>
  </si>
  <si>
    <t>EXLER Günter</t>
  </si>
  <si>
    <t>VULPES Conny</t>
  </si>
  <si>
    <t>GCT DLF Gorizia</t>
  </si>
  <si>
    <t>TSG Rain 1970</t>
  </si>
  <si>
    <t>TFC Wiener Neustadt B</t>
  </si>
  <si>
    <t>TSC Royal 78 B</t>
  </si>
  <si>
    <t>TSC Royal 78 C</t>
  </si>
  <si>
    <t>TÜNGER Murat</t>
  </si>
  <si>
    <t>SCHÖBERL Reinhard</t>
  </si>
  <si>
    <t>KARNTHALER Thomas</t>
  </si>
  <si>
    <t>BAROSS Gabor</t>
  </si>
  <si>
    <t>BAROSS Zoltan</t>
  </si>
  <si>
    <t>LAZZARI David</t>
  </si>
  <si>
    <t>CZE</t>
  </si>
  <si>
    <t>VRANOVITZ Daniel</t>
  </si>
  <si>
    <t>LAZZARI Riccardo</t>
  </si>
  <si>
    <t>BEREND Csaba</t>
  </si>
  <si>
    <t>LEITNER Wolfgang</t>
  </si>
  <si>
    <t>SLEZAK Elisabeth</t>
  </si>
  <si>
    <t>GÜTL Ivana</t>
  </si>
  <si>
    <t>HAAS Christian</t>
  </si>
  <si>
    <t>EDER Heinz</t>
  </si>
  <si>
    <t>ZEILINGER Peter</t>
  </si>
  <si>
    <t>EPPENSTEINER Mathias</t>
  </si>
  <si>
    <t>ZUCCHI Marco</t>
  </si>
  <si>
    <t>MACINO Marco</t>
  </si>
  <si>
    <t>PINAUSI Marco</t>
  </si>
  <si>
    <t>PRAINO Lorenzo</t>
  </si>
  <si>
    <t>MARINI Davide</t>
  </si>
  <si>
    <t>BERNARDIS Marco</t>
  </si>
  <si>
    <t>LASKA Csaba</t>
  </si>
  <si>
    <t>SZAKI Adrian</t>
  </si>
  <si>
    <t>LZZARI Tomasso</t>
  </si>
  <si>
    <t>BUSCH David</t>
  </si>
  <si>
    <t>BAMBERZKY Günther</t>
  </si>
  <si>
    <t>EPPENSTEINER Lukas</t>
  </si>
  <si>
    <t>EPPENSTEINER Thomas</t>
  </si>
  <si>
    <t>HÄCKER Gerd</t>
  </si>
  <si>
    <t>HÄCKER Oskar</t>
  </si>
  <si>
    <t>ZIERGOI Markus</t>
  </si>
  <si>
    <t>TFC Wiener Neustadt A</t>
  </si>
  <si>
    <t>TFC Mattersburg A</t>
  </si>
  <si>
    <t>TFC Wiener Neustadt C</t>
  </si>
  <si>
    <t>Group 7 (sorted)</t>
  </si>
  <si>
    <t>Group 8</t>
  </si>
  <si>
    <t>Group 8 (sorted)</t>
  </si>
  <si>
    <t>1/16 Final</t>
  </si>
  <si>
    <t>RUELLE David</t>
  </si>
  <si>
    <t>RERICHA Stefanie</t>
  </si>
  <si>
    <t>HOPF Kimberly</t>
  </si>
  <si>
    <t>HOPF Nico</t>
  </si>
  <si>
    <t>SCHEEN Noe</t>
  </si>
  <si>
    <t>KRAUS Adam</t>
  </si>
  <si>
    <t>PUNTIGAM Tim</t>
  </si>
  <si>
    <t>LUGOWSKI Axel</t>
  </si>
  <si>
    <t>JUNG Andreas jun.</t>
  </si>
  <si>
    <t>JON SCOTTA Maurizio</t>
  </si>
  <si>
    <t>MAGDITS John-Luc</t>
  </si>
  <si>
    <t>ROYAL FLASH CUP 2015</t>
  </si>
  <si>
    <t>IOAN Alessandro</t>
  </si>
  <si>
    <t>KLEIN Marcell</t>
  </si>
  <si>
    <t>LENZ Robert</t>
  </si>
  <si>
    <t>YOUNG David</t>
  </si>
  <si>
    <t>MARSTEN Nick</t>
  </si>
  <si>
    <t>GERBASITS Christoph</t>
  </si>
  <si>
    <t>UCHYTIL Jiri</t>
  </si>
  <si>
    <t>CZ</t>
  </si>
  <si>
    <t>VACKE Ondrej</t>
  </si>
  <si>
    <t>LIZAR Jürgen</t>
  </si>
  <si>
    <t>LAZZARI Tomasso</t>
  </si>
  <si>
    <t xml:space="preserve">    </t>
  </si>
  <si>
    <t>FS 0:1</t>
  </si>
  <si>
    <t>1:2 Verlängerung</t>
  </si>
  <si>
    <t>HOPF Julian</t>
  </si>
  <si>
    <t>HOPF Lukas</t>
  </si>
  <si>
    <t>sh 1-3</t>
  </si>
  <si>
    <t>sh 1-2</t>
  </si>
  <si>
    <t>sd 1-2</t>
  </si>
  <si>
    <t>sd</t>
  </si>
  <si>
    <t>sh 1-0</t>
  </si>
  <si>
    <t>TSC Royal 78 D</t>
  </si>
  <si>
    <t>TSC Royal 78 A</t>
  </si>
  <si>
    <t>gd</t>
  </si>
  <si>
    <t>Thomas Karnthaler</t>
  </si>
  <si>
    <t>Erich Hinkelmann</t>
  </si>
  <si>
    <t>Günther Bamberzky</t>
  </si>
  <si>
    <t>David Ruelle</t>
  </si>
  <si>
    <t>Wolfgang Haas</t>
  </si>
  <si>
    <t>Robert Lenz</t>
  </si>
  <si>
    <t>Daniel Scheen</t>
  </si>
  <si>
    <t>Thorsten Korzil</t>
  </si>
  <si>
    <t>1*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</si>
</sst>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EUR&quot;\ #,##0;\-&quot;EUR&quot;\ #,##0"/>
    <numFmt numFmtId="165" formatCode="&quot;EUR&quot;\ #,##0;[Red]\-&quot;EUR&quot;\ #,##0"/>
    <numFmt numFmtId="166" formatCode="&quot;EUR&quot;\ #,##0.00;\-&quot;EUR&quot;\ #,##0.00"/>
    <numFmt numFmtId="167" formatCode="&quot;EUR&quot;\ #,##0.00;[Red]\-&quot;EUR&quot;\ #,##0.00"/>
    <numFmt numFmtId="168" formatCode="_-&quot;EUR&quot;\ * #,##0_-;\-&quot;EUR&quot;\ * #,##0_-;_-&quot;EUR&quot;\ * &quot;-&quot;_-;_-@_-"/>
    <numFmt numFmtId="169" formatCode="_-&quot;EUR&quot;\ * #,##0.00_-;\-&quot;EUR&quot;\ * #,##0.00_-;_-&quot;EUR&quot;\ * &quot;-&quot;??_-;_-@_-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2">
    <font>
      <sz val="10"/>
      <name val="Helvetica Normal"/>
      <family val="0"/>
    </font>
    <font>
      <b/>
      <sz val="20"/>
      <name val="Helvetica Normal"/>
      <family val="0"/>
    </font>
    <font>
      <sz val="8"/>
      <name val="Helvetica Normal"/>
      <family val="0"/>
    </font>
    <font>
      <b/>
      <sz val="10"/>
      <name val="Helvetica Normal"/>
      <family val="0"/>
    </font>
    <font>
      <sz val="10"/>
      <color indexed="10"/>
      <name val="Helvetica Normal"/>
      <family val="0"/>
    </font>
    <font>
      <u val="single"/>
      <sz val="10"/>
      <color indexed="12"/>
      <name val="Helvetica Normal"/>
      <family val="0"/>
    </font>
    <font>
      <u val="single"/>
      <sz val="10"/>
      <color indexed="36"/>
      <name val="Helvetica Norm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Helvetica Normal"/>
      <family val="2"/>
    </font>
    <font>
      <sz val="10"/>
      <color indexed="9"/>
      <name val="Helvetica Normal"/>
      <family val="2"/>
    </font>
    <font>
      <b/>
      <sz val="10"/>
      <color indexed="63"/>
      <name val="Helvetica Normal"/>
      <family val="2"/>
    </font>
    <font>
      <b/>
      <sz val="10"/>
      <color indexed="52"/>
      <name val="Helvetica Normal"/>
      <family val="2"/>
    </font>
    <font>
      <sz val="10"/>
      <color indexed="62"/>
      <name val="Helvetica Normal"/>
      <family val="2"/>
    </font>
    <font>
      <b/>
      <sz val="10"/>
      <color indexed="8"/>
      <name val="Helvetica Normal"/>
      <family val="2"/>
    </font>
    <font>
      <i/>
      <sz val="10"/>
      <color indexed="23"/>
      <name val="Helvetica Normal"/>
      <family val="2"/>
    </font>
    <font>
      <sz val="10"/>
      <color indexed="17"/>
      <name val="Helvetica Normal"/>
      <family val="2"/>
    </font>
    <font>
      <sz val="10"/>
      <color indexed="60"/>
      <name val="Helvetica Normal"/>
      <family val="2"/>
    </font>
    <font>
      <sz val="10"/>
      <color indexed="20"/>
      <name val="Helvetica Normal"/>
      <family val="2"/>
    </font>
    <font>
      <b/>
      <sz val="18"/>
      <color indexed="56"/>
      <name val="Cambria"/>
      <family val="2"/>
    </font>
    <font>
      <b/>
      <sz val="15"/>
      <color indexed="56"/>
      <name val="Helvetica Normal"/>
      <family val="2"/>
    </font>
    <font>
      <b/>
      <sz val="13"/>
      <color indexed="56"/>
      <name val="Helvetica Normal"/>
      <family val="2"/>
    </font>
    <font>
      <b/>
      <sz val="11"/>
      <color indexed="56"/>
      <name val="Helvetica Normal"/>
      <family val="2"/>
    </font>
    <font>
      <sz val="10"/>
      <color indexed="52"/>
      <name val="Helvetica Normal"/>
      <family val="2"/>
    </font>
    <font>
      <b/>
      <sz val="10"/>
      <color indexed="9"/>
      <name val="Helvetica Normal"/>
      <family val="2"/>
    </font>
    <font>
      <sz val="10"/>
      <color theme="1"/>
      <name val="Helvetica Normal"/>
      <family val="2"/>
    </font>
    <font>
      <sz val="10"/>
      <color theme="0"/>
      <name val="Helvetica Normal"/>
      <family val="2"/>
    </font>
    <font>
      <b/>
      <sz val="10"/>
      <color rgb="FF3F3F3F"/>
      <name val="Helvetica Normal"/>
      <family val="2"/>
    </font>
    <font>
      <b/>
      <sz val="10"/>
      <color rgb="FFFA7D00"/>
      <name val="Helvetica Normal"/>
      <family val="2"/>
    </font>
    <font>
      <sz val="10"/>
      <color rgb="FF3F3F76"/>
      <name val="Helvetica Normal"/>
      <family val="2"/>
    </font>
    <font>
      <b/>
      <sz val="10"/>
      <color theme="1"/>
      <name val="Helvetica Normal"/>
      <family val="2"/>
    </font>
    <font>
      <i/>
      <sz val="10"/>
      <color rgb="FF7F7F7F"/>
      <name val="Helvetica Normal"/>
      <family val="2"/>
    </font>
    <font>
      <sz val="10"/>
      <color rgb="FF006100"/>
      <name val="Helvetica Normal"/>
      <family val="2"/>
    </font>
    <font>
      <sz val="10"/>
      <color rgb="FF9C6500"/>
      <name val="Helvetica Normal"/>
      <family val="2"/>
    </font>
    <font>
      <sz val="10"/>
      <color rgb="FF9C0006"/>
      <name val="Helvetica Normal"/>
      <family val="2"/>
    </font>
    <font>
      <b/>
      <sz val="18"/>
      <color theme="3"/>
      <name val="Cambria"/>
      <family val="2"/>
    </font>
    <font>
      <b/>
      <sz val="15"/>
      <color theme="3"/>
      <name val="Helvetica Normal"/>
      <family val="2"/>
    </font>
    <font>
      <b/>
      <sz val="13"/>
      <color theme="3"/>
      <name val="Helvetica Normal"/>
      <family val="2"/>
    </font>
    <font>
      <b/>
      <sz val="11"/>
      <color theme="3"/>
      <name val="Helvetica Normal"/>
      <family val="2"/>
    </font>
    <font>
      <sz val="10"/>
      <color rgb="FFFA7D00"/>
      <name val="Helvetica Normal"/>
      <family val="2"/>
    </font>
    <font>
      <sz val="10"/>
      <color rgb="FFFF0000"/>
      <name val="Helvetica Normal"/>
      <family val="2"/>
    </font>
    <font>
      <b/>
      <sz val="10"/>
      <color theme="0"/>
      <name val="Helvetica Norm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0</xdr:row>
      <xdr:rowOff>19050</xdr:rowOff>
    </xdr:from>
    <xdr:to>
      <xdr:col>15</xdr:col>
      <xdr:colOff>0</xdr:colOff>
      <xdr:row>0</xdr:row>
      <xdr:rowOff>666750</xdr:rowOff>
    </xdr:to>
    <xdr:pic>
      <xdr:nvPicPr>
        <xdr:cNvPr id="1" name="Picture 1" descr="FIST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9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685800</xdr:colOff>
      <xdr:row>0</xdr:row>
      <xdr:rowOff>666750</xdr:rowOff>
    </xdr:to>
    <xdr:pic>
      <xdr:nvPicPr>
        <xdr:cNvPr id="2" name="Picture 2" descr="ROYAL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0</xdr:row>
      <xdr:rowOff>19050</xdr:rowOff>
    </xdr:from>
    <xdr:to>
      <xdr:col>15</xdr:col>
      <xdr:colOff>0</xdr:colOff>
      <xdr:row>0</xdr:row>
      <xdr:rowOff>666750</xdr:rowOff>
    </xdr:to>
    <xdr:pic>
      <xdr:nvPicPr>
        <xdr:cNvPr id="1" name="Picture 1" descr="FIST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19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685800</xdr:colOff>
      <xdr:row>0</xdr:row>
      <xdr:rowOff>666750</xdr:rowOff>
    </xdr:to>
    <xdr:pic>
      <xdr:nvPicPr>
        <xdr:cNvPr id="2" name="Picture 2" descr="ROYAL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6477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0</xdr:row>
      <xdr:rowOff>19050</xdr:rowOff>
    </xdr:from>
    <xdr:to>
      <xdr:col>15</xdr:col>
      <xdr:colOff>0</xdr:colOff>
      <xdr:row>0</xdr:row>
      <xdr:rowOff>666750</xdr:rowOff>
    </xdr:to>
    <xdr:pic>
      <xdr:nvPicPr>
        <xdr:cNvPr id="1" name="Picture 1" descr="FIST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9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685800</xdr:colOff>
      <xdr:row>0</xdr:row>
      <xdr:rowOff>666750</xdr:rowOff>
    </xdr:to>
    <xdr:pic>
      <xdr:nvPicPr>
        <xdr:cNvPr id="2" name="Picture 2" descr="ROYAL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0</xdr:row>
      <xdr:rowOff>19050</xdr:rowOff>
    </xdr:from>
    <xdr:to>
      <xdr:col>15</xdr:col>
      <xdr:colOff>0</xdr:colOff>
      <xdr:row>0</xdr:row>
      <xdr:rowOff>666750</xdr:rowOff>
    </xdr:to>
    <xdr:pic>
      <xdr:nvPicPr>
        <xdr:cNvPr id="1" name="Picture 1" descr="FIST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15275" y="19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685800</xdr:colOff>
      <xdr:row>0</xdr:row>
      <xdr:rowOff>666750</xdr:rowOff>
    </xdr:to>
    <xdr:pic>
      <xdr:nvPicPr>
        <xdr:cNvPr id="2" name="Picture 2" descr="ROYAL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0</xdr:row>
      <xdr:rowOff>19050</xdr:rowOff>
    </xdr:from>
    <xdr:to>
      <xdr:col>15</xdr:col>
      <xdr:colOff>0</xdr:colOff>
      <xdr:row>0</xdr:row>
      <xdr:rowOff>666750</xdr:rowOff>
    </xdr:to>
    <xdr:pic>
      <xdr:nvPicPr>
        <xdr:cNvPr id="1" name="Picture 1" descr="FIST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77050" y="19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685800</xdr:colOff>
      <xdr:row>0</xdr:row>
      <xdr:rowOff>666750</xdr:rowOff>
    </xdr:to>
    <xdr:pic>
      <xdr:nvPicPr>
        <xdr:cNvPr id="2" name="Picture 2" descr="ROYAL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0</xdr:row>
      <xdr:rowOff>19050</xdr:rowOff>
    </xdr:from>
    <xdr:to>
      <xdr:col>15</xdr:col>
      <xdr:colOff>0</xdr:colOff>
      <xdr:row>0</xdr:row>
      <xdr:rowOff>666750</xdr:rowOff>
    </xdr:to>
    <xdr:pic>
      <xdr:nvPicPr>
        <xdr:cNvPr id="1" name="Picture 1" descr="FIST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9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685800</xdr:colOff>
      <xdr:row>0</xdr:row>
      <xdr:rowOff>666750</xdr:rowOff>
    </xdr:to>
    <xdr:pic>
      <xdr:nvPicPr>
        <xdr:cNvPr id="2" name="Picture 2" descr="ROYAL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257175</xdr:colOff>
      <xdr:row>0</xdr:row>
      <xdr:rowOff>19050</xdr:rowOff>
    </xdr:from>
    <xdr:to>
      <xdr:col>15</xdr:col>
      <xdr:colOff>0</xdr:colOff>
      <xdr:row>0</xdr:row>
      <xdr:rowOff>666750</xdr:rowOff>
    </xdr:to>
    <xdr:pic>
      <xdr:nvPicPr>
        <xdr:cNvPr id="1" name="Picture 1" descr="FIST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9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685800</xdr:colOff>
      <xdr:row>0</xdr:row>
      <xdr:rowOff>666750</xdr:rowOff>
    </xdr:to>
    <xdr:pic>
      <xdr:nvPicPr>
        <xdr:cNvPr id="2" name="Picture 2" descr="ROYAL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257175</xdr:colOff>
      <xdr:row>0</xdr:row>
      <xdr:rowOff>19050</xdr:rowOff>
    </xdr:from>
    <xdr:to>
      <xdr:col>15</xdr:col>
      <xdr:colOff>0</xdr:colOff>
      <xdr:row>0</xdr:row>
      <xdr:rowOff>666750</xdr:rowOff>
    </xdr:to>
    <xdr:pic>
      <xdr:nvPicPr>
        <xdr:cNvPr id="3" name="Picture 1" descr="FISTF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81825" y="19050"/>
          <a:ext cx="5715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9525</xdr:rowOff>
    </xdr:from>
    <xdr:to>
      <xdr:col>0</xdr:col>
      <xdr:colOff>685800</xdr:colOff>
      <xdr:row>0</xdr:row>
      <xdr:rowOff>666750</xdr:rowOff>
    </xdr:to>
    <xdr:pic>
      <xdr:nvPicPr>
        <xdr:cNvPr id="4" name="Picture 2" descr="ROYAL 7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952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40"/>
  <sheetViews>
    <sheetView showGridLines="0" tabSelected="1" workbookViewId="0" topLeftCell="A1">
      <selection activeCell="A1" sqref="A1:O1"/>
    </sheetView>
  </sheetViews>
  <sheetFormatPr defaultColWidth="11.00390625" defaultRowHeight="12.75"/>
  <cols>
    <col min="1" max="1" width="25.75390625" style="0" customWidth="1"/>
    <col min="2" max="2" width="4.875" style="0" bestFit="1" customWidth="1"/>
    <col min="3" max="3" width="2.75390625" style="0" bestFit="1" customWidth="1"/>
    <col min="4" max="4" width="2.375" style="0" bestFit="1" customWidth="1"/>
    <col min="5" max="5" width="3.00390625" style="0" bestFit="1" customWidth="1"/>
    <col min="6" max="6" width="2.875" style="0" bestFit="1" customWidth="1"/>
    <col min="7" max="7" width="3.375" style="0" bestFit="1" customWidth="1"/>
    <col min="8" max="8" width="2.625" style="0" customWidth="1"/>
    <col min="9" max="9" width="22.75390625" style="0" customWidth="1"/>
    <col min="10" max="10" width="1.625" style="0" customWidth="1"/>
    <col min="11" max="11" width="22.75390625" style="0" customWidth="1"/>
    <col min="12" max="12" width="2.625" style="0" customWidth="1"/>
    <col min="13" max="13" width="4.625" style="1" customWidth="1"/>
    <col min="14" max="14" width="1.625" style="0" customWidth="1"/>
    <col min="15" max="15" width="4.625" style="1" customWidth="1"/>
    <col min="16" max="16" width="2.75390625" style="0" bestFit="1" customWidth="1"/>
    <col min="17" max="17" width="1.875" style="0" bestFit="1" customWidth="1"/>
    <col min="18" max="18" width="1.37890625" style="0" bestFit="1" customWidth="1"/>
    <col min="19" max="19" width="1.875" style="0" bestFit="1" customWidth="1"/>
    <col min="20" max="20" width="20.625" style="0" bestFit="1" customWidth="1"/>
  </cols>
  <sheetData>
    <row r="1" spans="1:16" ht="54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2"/>
    </row>
    <row r="3" spans="1:16" ht="12.75">
      <c r="A3" t="s">
        <v>1</v>
      </c>
      <c r="I3" s="22" t="s">
        <v>14</v>
      </c>
      <c r="J3" s="22"/>
      <c r="K3" s="22"/>
      <c r="L3" s="3"/>
      <c r="M3" s="22" t="s">
        <v>15</v>
      </c>
      <c r="N3" s="22"/>
      <c r="O3" s="22"/>
      <c r="P3" s="3"/>
    </row>
    <row r="4" spans="1:7" ht="12.7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16" ht="12.75">
      <c r="A5" s="15" t="s">
        <v>38</v>
      </c>
      <c r="B5" s="15" t="s">
        <v>20</v>
      </c>
      <c r="C5" s="2">
        <v>0</v>
      </c>
      <c r="D5" s="2">
        <v>0</v>
      </c>
      <c r="E5" s="2">
        <f>M5+M8+M11</f>
        <v>16</v>
      </c>
      <c r="F5" s="2">
        <f>O5+O8+O11</f>
        <v>3</v>
      </c>
      <c r="G5" s="2">
        <f>E5-F5</f>
        <v>13</v>
      </c>
      <c r="I5" s="2" t="str">
        <f>A5</f>
        <v>HAAS Wolfgang</v>
      </c>
      <c r="J5" s="1" t="s">
        <v>16</v>
      </c>
      <c r="K5" s="2" t="str">
        <f>A6</f>
        <v>PRAINO Lorenzo</v>
      </c>
      <c r="M5" s="1">
        <v>7</v>
      </c>
      <c r="N5" s="1" t="s">
        <v>16</v>
      </c>
      <c r="O5" s="1">
        <v>2</v>
      </c>
      <c r="P5" s="10"/>
    </row>
    <row r="6" spans="1:15" ht="12.75">
      <c r="A6" s="17" t="s">
        <v>73</v>
      </c>
      <c r="B6" s="17" t="s">
        <v>37</v>
      </c>
      <c r="C6" s="2">
        <v>0</v>
      </c>
      <c r="D6" s="2">
        <v>0</v>
      </c>
      <c r="E6" s="2">
        <f>O5+M9+M12</f>
        <v>7</v>
      </c>
      <c r="F6" s="2">
        <f>M5+O9+O12</f>
        <v>9</v>
      </c>
      <c r="G6" s="2">
        <f>E6-F6</f>
        <v>-2</v>
      </c>
      <c r="I6" s="2" t="str">
        <f>A7</f>
        <v>EPPENSTEINER Mathias</v>
      </c>
      <c r="J6" s="1" t="s">
        <v>16</v>
      </c>
      <c r="K6" s="2" t="str">
        <f>A8</f>
        <v>JUNG Andreas jun.</v>
      </c>
      <c r="M6" s="1">
        <v>1</v>
      </c>
      <c r="N6" s="1" t="s">
        <v>16</v>
      </c>
      <c r="O6" s="1">
        <v>4</v>
      </c>
    </row>
    <row r="7" spans="1:7" ht="12.75">
      <c r="A7" s="14" t="s">
        <v>69</v>
      </c>
      <c r="B7" s="15" t="s">
        <v>20</v>
      </c>
      <c r="C7" s="2">
        <v>0</v>
      </c>
      <c r="D7" s="2">
        <v>0</v>
      </c>
      <c r="E7" s="2">
        <f>M6+O8+O12</f>
        <v>2</v>
      </c>
      <c r="F7" s="2">
        <f>O6+M8+M12</f>
        <v>9</v>
      </c>
      <c r="G7" s="2">
        <f>E7-F7</f>
        <v>-7</v>
      </c>
    </row>
    <row r="8" spans="1:15" ht="12.75">
      <c r="A8" s="15" t="s">
        <v>101</v>
      </c>
      <c r="B8" s="15" t="s">
        <v>21</v>
      </c>
      <c r="C8" s="2">
        <v>0</v>
      </c>
      <c r="D8" s="2">
        <v>0</v>
      </c>
      <c r="E8" s="2">
        <f>O6+O9+O11</f>
        <v>6</v>
      </c>
      <c r="F8" s="2">
        <f>M6+M9+M11</f>
        <v>10</v>
      </c>
      <c r="G8" s="2">
        <f>E8-F8</f>
        <v>-4</v>
      </c>
      <c r="I8" s="2" t="str">
        <f>A5</f>
        <v>HAAS Wolfgang</v>
      </c>
      <c r="J8" s="1" t="s">
        <v>16</v>
      </c>
      <c r="K8" s="2" t="str">
        <f>A7</f>
        <v>EPPENSTEINER Mathias</v>
      </c>
      <c r="M8" s="1">
        <v>3</v>
      </c>
      <c r="N8" s="1" t="s">
        <v>16</v>
      </c>
      <c r="O8" s="1">
        <v>0</v>
      </c>
    </row>
    <row r="9" spans="1:15" ht="12.75">
      <c r="A9" s="13"/>
      <c r="B9" s="6"/>
      <c r="C9" s="6"/>
      <c r="D9" s="6"/>
      <c r="E9" s="6"/>
      <c r="F9" s="6"/>
      <c r="G9" s="6"/>
      <c r="I9" s="2" t="str">
        <f>A6</f>
        <v>PRAINO Lorenzo</v>
      </c>
      <c r="J9" s="1" t="s">
        <v>16</v>
      </c>
      <c r="K9" s="2" t="str">
        <f>A8</f>
        <v>JUNG Andreas jun.</v>
      </c>
      <c r="M9" s="1">
        <v>3</v>
      </c>
      <c r="N9" s="1" t="s">
        <v>16</v>
      </c>
      <c r="O9" s="1">
        <v>1</v>
      </c>
    </row>
    <row r="10" spans="1:14" ht="12.75">
      <c r="A10" t="s">
        <v>31</v>
      </c>
      <c r="I10" s="6"/>
      <c r="J10" s="1"/>
      <c r="K10" s="6"/>
      <c r="N10" s="1"/>
    </row>
    <row r="11" spans="1:15" ht="12.75">
      <c r="A11" t="s">
        <v>0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  <c r="I11" s="2" t="str">
        <f>A5</f>
        <v>HAAS Wolfgang</v>
      </c>
      <c r="J11" s="1" t="s">
        <v>16</v>
      </c>
      <c r="K11" s="2" t="str">
        <f>A8</f>
        <v>JUNG Andreas jun.</v>
      </c>
      <c r="M11" s="1">
        <v>6</v>
      </c>
      <c r="N11" s="1" t="s">
        <v>16</v>
      </c>
      <c r="O11" s="1">
        <v>1</v>
      </c>
    </row>
    <row r="12" spans="1:15" ht="12.75">
      <c r="A12" s="15" t="s">
        <v>38</v>
      </c>
      <c r="B12" s="15" t="s">
        <v>20</v>
      </c>
      <c r="C12" s="2">
        <v>9</v>
      </c>
      <c r="D12" s="2">
        <v>0</v>
      </c>
      <c r="E12" s="2">
        <v>16</v>
      </c>
      <c r="F12" s="2">
        <v>3</v>
      </c>
      <c r="G12" s="2">
        <v>13</v>
      </c>
      <c r="I12" s="2" t="str">
        <f>A6</f>
        <v>PRAINO Lorenzo</v>
      </c>
      <c r="J12" s="1" t="s">
        <v>16</v>
      </c>
      <c r="K12" s="2" t="str">
        <f>A7</f>
        <v>EPPENSTEINER Mathias</v>
      </c>
      <c r="M12" s="1">
        <v>2</v>
      </c>
      <c r="N12" s="1" t="s">
        <v>16</v>
      </c>
      <c r="O12" s="1">
        <v>1</v>
      </c>
    </row>
    <row r="13" spans="1:7" ht="12.75">
      <c r="A13" s="17" t="s">
        <v>73</v>
      </c>
      <c r="B13" s="17" t="s">
        <v>37</v>
      </c>
      <c r="C13" s="2">
        <v>6</v>
      </c>
      <c r="D13" s="2">
        <v>3</v>
      </c>
      <c r="E13" s="2">
        <v>7</v>
      </c>
      <c r="F13" s="2">
        <v>9</v>
      </c>
      <c r="G13" s="2">
        <v>-2</v>
      </c>
    </row>
    <row r="14" spans="1:7" ht="12.75">
      <c r="A14" s="9" t="s">
        <v>101</v>
      </c>
      <c r="B14" s="2" t="s">
        <v>21</v>
      </c>
      <c r="C14" s="2">
        <v>3</v>
      </c>
      <c r="D14" s="2">
        <v>6</v>
      </c>
      <c r="E14" s="2">
        <v>6</v>
      </c>
      <c r="F14" s="2">
        <v>10</v>
      </c>
      <c r="G14" s="2">
        <v>-4</v>
      </c>
    </row>
    <row r="15" spans="1:7" ht="12.75">
      <c r="A15" s="9" t="s">
        <v>69</v>
      </c>
      <c r="B15" s="2" t="s">
        <v>20</v>
      </c>
      <c r="C15" s="2">
        <v>0</v>
      </c>
      <c r="D15" s="2">
        <v>9</v>
      </c>
      <c r="E15" s="2">
        <v>2</v>
      </c>
      <c r="F15" s="2">
        <v>9</v>
      </c>
      <c r="G15" s="2">
        <v>-7</v>
      </c>
    </row>
    <row r="17" spans="1:15" ht="12.75">
      <c r="A17" t="s">
        <v>8</v>
      </c>
      <c r="I17" s="22" t="s">
        <v>14</v>
      </c>
      <c r="J17" s="22"/>
      <c r="K17" s="22"/>
      <c r="L17" s="3"/>
      <c r="M17" s="22" t="s">
        <v>15</v>
      </c>
      <c r="N17" s="22"/>
      <c r="O17" s="22"/>
    </row>
    <row r="18" spans="1:7" ht="12.75">
      <c r="A18" t="s">
        <v>0</v>
      </c>
      <c r="B18" t="s">
        <v>2</v>
      </c>
      <c r="C18" t="s">
        <v>3</v>
      </c>
      <c r="D18" t="s">
        <v>4</v>
      </c>
      <c r="E18" t="s">
        <v>5</v>
      </c>
      <c r="F18" t="s">
        <v>6</v>
      </c>
      <c r="G18" t="s">
        <v>7</v>
      </c>
    </row>
    <row r="19" spans="1:15" ht="12.75">
      <c r="A19" s="15" t="s">
        <v>39</v>
      </c>
      <c r="B19" s="15" t="s">
        <v>20</v>
      </c>
      <c r="C19" s="2">
        <v>0</v>
      </c>
      <c r="D19" s="2">
        <v>0</v>
      </c>
      <c r="E19" s="2">
        <f>M19+M22+M25</f>
        <v>19</v>
      </c>
      <c r="F19" s="2">
        <f>O19+O22+O25</f>
        <v>1</v>
      </c>
      <c r="G19" s="2">
        <f>E19-F19</f>
        <v>18</v>
      </c>
      <c r="I19" s="2" t="str">
        <f>A19</f>
        <v>HAAS Alexander</v>
      </c>
      <c r="J19" s="1" t="s">
        <v>16</v>
      </c>
      <c r="K19" s="2" t="str">
        <f>A20</f>
        <v>SZAKI Adrian</v>
      </c>
      <c r="M19" s="1">
        <v>9</v>
      </c>
      <c r="N19" s="1" t="s">
        <v>16</v>
      </c>
      <c r="O19" s="1">
        <v>0</v>
      </c>
    </row>
    <row r="20" spans="1:15" ht="12.75">
      <c r="A20" s="14" t="s">
        <v>77</v>
      </c>
      <c r="B20" s="15" t="s">
        <v>24</v>
      </c>
      <c r="C20" s="2">
        <v>0</v>
      </c>
      <c r="D20" s="2">
        <v>0</v>
      </c>
      <c r="E20" s="2">
        <f>O19+M23+M26</f>
        <v>4</v>
      </c>
      <c r="F20" s="2">
        <f>M19+O23+O26</f>
        <v>12</v>
      </c>
      <c r="G20" s="2">
        <f>E20-F20</f>
        <v>-8</v>
      </c>
      <c r="I20" s="2" t="str">
        <f>A21</f>
        <v>UCHYTIL Jiri</v>
      </c>
      <c r="J20" s="1" t="s">
        <v>16</v>
      </c>
      <c r="K20" s="2" t="str">
        <f>A22</f>
        <v>LUGOWSKI Axel</v>
      </c>
      <c r="M20" s="1">
        <v>3</v>
      </c>
      <c r="N20" s="1" t="s">
        <v>16</v>
      </c>
      <c r="O20" s="1">
        <v>0</v>
      </c>
    </row>
    <row r="21" spans="1:7" ht="12.75">
      <c r="A21" s="17" t="s">
        <v>111</v>
      </c>
      <c r="B21" s="14" t="s">
        <v>112</v>
      </c>
      <c r="C21" s="2">
        <v>0</v>
      </c>
      <c r="D21" s="2">
        <v>0</v>
      </c>
      <c r="E21" s="2">
        <f>M20+O22+O26</f>
        <v>7</v>
      </c>
      <c r="F21" s="2">
        <f>O20+M22+M26</f>
        <v>8</v>
      </c>
      <c r="G21" s="2">
        <f>E21-F21</f>
        <v>-1</v>
      </c>
    </row>
    <row r="22" spans="1:15" ht="12.75">
      <c r="A22" s="15" t="s">
        <v>100</v>
      </c>
      <c r="B22" s="15" t="s">
        <v>20</v>
      </c>
      <c r="C22" s="2">
        <v>0</v>
      </c>
      <c r="D22" s="2">
        <v>0</v>
      </c>
      <c r="E22" s="2">
        <f>O20+O23+O25</f>
        <v>0</v>
      </c>
      <c r="F22" s="2">
        <f>M20+M23+M25</f>
        <v>9</v>
      </c>
      <c r="G22" s="2">
        <f>E22-F22</f>
        <v>-9</v>
      </c>
      <c r="I22" s="2" t="str">
        <f>A19</f>
        <v>HAAS Alexander</v>
      </c>
      <c r="J22" s="1" t="s">
        <v>16</v>
      </c>
      <c r="K22" s="2" t="str">
        <f>A21</f>
        <v>UCHYTIL Jiri</v>
      </c>
      <c r="M22" s="1">
        <v>7</v>
      </c>
      <c r="N22" s="1" t="s">
        <v>16</v>
      </c>
      <c r="O22" s="1">
        <v>1</v>
      </c>
    </row>
    <row r="23" spans="1:15" ht="12.75">
      <c r="A23" s="13"/>
      <c r="B23" s="6"/>
      <c r="C23" s="6"/>
      <c r="D23" s="6"/>
      <c r="E23" s="6"/>
      <c r="F23" s="6"/>
      <c r="G23" s="6"/>
      <c r="I23" s="2" t="str">
        <f>A20</f>
        <v>SZAKI Adrian</v>
      </c>
      <c r="J23" s="1" t="s">
        <v>16</v>
      </c>
      <c r="K23" s="2" t="str">
        <f>A22</f>
        <v>LUGOWSKI Axel</v>
      </c>
      <c r="M23" s="1">
        <v>3</v>
      </c>
      <c r="N23" s="1" t="s">
        <v>16</v>
      </c>
      <c r="O23" s="1">
        <v>0</v>
      </c>
    </row>
    <row r="24" spans="1:14" ht="12.75">
      <c r="A24" t="s">
        <v>32</v>
      </c>
      <c r="I24" s="6"/>
      <c r="J24" s="1"/>
      <c r="K24" s="6"/>
      <c r="N24" s="1"/>
    </row>
    <row r="25" spans="1:15" ht="12.75">
      <c r="A25" t="s">
        <v>0</v>
      </c>
      <c r="B25" t="s">
        <v>2</v>
      </c>
      <c r="C25" t="s">
        <v>3</v>
      </c>
      <c r="D25" t="s">
        <v>4</v>
      </c>
      <c r="E25" t="s">
        <v>5</v>
      </c>
      <c r="F25" t="s">
        <v>6</v>
      </c>
      <c r="G25" t="s">
        <v>7</v>
      </c>
      <c r="I25" s="2" t="str">
        <f>A19</f>
        <v>HAAS Alexander</v>
      </c>
      <c r="J25" s="1" t="s">
        <v>16</v>
      </c>
      <c r="K25" s="2" t="str">
        <f>A22</f>
        <v>LUGOWSKI Axel</v>
      </c>
      <c r="M25" s="1">
        <v>3</v>
      </c>
      <c r="N25" s="1" t="s">
        <v>16</v>
      </c>
      <c r="O25" s="1">
        <v>0</v>
      </c>
    </row>
    <row r="26" spans="1:15" ht="12.75">
      <c r="A26" s="15" t="s">
        <v>39</v>
      </c>
      <c r="B26" s="15" t="s">
        <v>20</v>
      </c>
      <c r="C26" s="2">
        <v>9</v>
      </c>
      <c r="D26" s="2">
        <v>0</v>
      </c>
      <c r="E26" s="2">
        <v>19</v>
      </c>
      <c r="F26" s="2">
        <v>1</v>
      </c>
      <c r="G26" s="2">
        <v>18</v>
      </c>
      <c r="I26" s="2" t="str">
        <f>A20</f>
        <v>SZAKI Adrian</v>
      </c>
      <c r="J26" s="1" t="s">
        <v>16</v>
      </c>
      <c r="K26" s="2" t="str">
        <f>A21</f>
        <v>UCHYTIL Jiri</v>
      </c>
      <c r="M26" s="1">
        <v>1</v>
      </c>
      <c r="N26" s="1" t="s">
        <v>16</v>
      </c>
      <c r="O26" s="1">
        <v>3</v>
      </c>
    </row>
    <row r="27" spans="1:14" ht="12.75">
      <c r="A27" s="17" t="s">
        <v>111</v>
      </c>
      <c r="B27" s="14" t="s">
        <v>112</v>
      </c>
      <c r="C27" s="2">
        <v>6</v>
      </c>
      <c r="D27" s="2">
        <v>3</v>
      </c>
      <c r="E27" s="2">
        <v>7</v>
      </c>
      <c r="F27" s="2">
        <v>8</v>
      </c>
      <c r="G27" s="2">
        <v>-1</v>
      </c>
      <c r="J27" s="1"/>
      <c r="N27" s="1"/>
    </row>
    <row r="28" spans="1:14" ht="12.75">
      <c r="A28" s="9" t="s">
        <v>77</v>
      </c>
      <c r="B28" s="2" t="s">
        <v>24</v>
      </c>
      <c r="C28" s="2">
        <v>3</v>
      </c>
      <c r="D28" s="2">
        <v>6</v>
      </c>
      <c r="E28" s="2">
        <v>4</v>
      </c>
      <c r="F28" s="2">
        <v>12</v>
      </c>
      <c r="G28" s="2">
        <v>-8</v>
      </c>
      <c r="J28" s="1"/>
      <c r="N28" s="1"/>
    </row>
    <row r="29" spans="1:14" ht="12.75">
      <c r="A29" s="9" t="s">
        <v>100</v>
      </c>
      <c r="B29" s="2" t="s">
        <v>20</v>
      </c>
      <c r="C29" s="2">
        <v>0</v>
      </c>
      <c r="D29" s="2">
        <v>9</v>
      </c>
      <c r="E29" s="2">
        <v>0</v>
      </c>
      <c r="F29" s="2">
        <v>9</v>
      </c>
      <c r="G29" s="2">
        <v>-9</v>
      </c>
      <c r="J29" s="1"/>
      <c r="N29" s="1"/>
    </row>
    <row r="30" spans="10:14" ht="12.75">
      <c r="J30" s="1"/>
      <c r="N30" s="1"/>
    </row>
    <row r="31" spans="1:15" ht="12.75">
      <c r="A31" t="s">
        <v>9</v>
      </c>
      <c r="I31" s="22" t="s">
        <v>14</v>
      </c>
      <c r="J31" s="22"/>
      <c r="K31" s="22"/>
      <c r="L31" s="3"/>
      <c r="M31" s="22" t="s">
        <v>15</v>
      </c>
      <c r="N31" s="22"/>
      <c r="O31" s="22"/>
    </row>
    <row r="32" spans="1:7" ht="12.75">
      <c r="A32" t="s">
        <v>0</v>
      </c>
      <c r="B32" t="s">
        <v>2</v>
      </c>
      <c r="C32" t="s">
        <v>3</v>
      </c>
      <c r="D32" t="s">
        <v>4</v>
      </c>
      <c r="E32" t="s">
        <v>5</v>
      </c>
      <c r="F32" t="s">
        <v>6</v>
      </c>
      <c r="G32" t="s">
        <v>7</v>
      </c>
    </row>
    <row r="33" spans="1:15" ht="12.75">
      <c r="A33" s="15" t="s">
        <v>63</v>
      </c>
      <c r="B33" s="15" t="s">
        <v>20</v>
      </c>
      <c r="C33" s="2">
        <v>0</v>
      </c>
      <c r="D33" s="2">
        <v>0</v>
      </c>
      <c r="E33" s="2">
        <f>M33+M36+M39</f>
        <v>20</v>
      </c>
      <c r="F33" s="2">
        <f>O33+O36+O39</f>
        <v>3</v>
      </c>
      <c r="G33" s="2">
        <f>E33-F33</f>
        <v>17</v>
      </c>
      <c r="I33" s="2" t="str">
        <f>A33</f>
        <v>LEITNER Wolfgang</v>
      </c>
      <c r="J33" s="1" t="s">
        <v>16</v>
      </c>
      <c r="K33" s="2" t="str">
        <f>A34</f>
        <v>PINAUSI Marco</v>
      </c>
      <c r="M33" s="1">
        <v>10</v>
      </c>
      <c r="N33" s="1" t="s">
        <v>16</v>
      </c>
      <c r="O33" s="1">
        <v>2</v>
      </c>
    </row>
    <row r="34" spans="1:15" ht="12.75">
      <c r="A34" s="15" t="s">
        <v>72</v>
      </c>
      <c r="B34" s="15" t="s">
        <v>37</v>
      </c>
      <c r="C34" s="2">
        <v>0</v>
      </c>
      <c r="D34" s="2">
        <v>0</v>
      </c>
      <c r="E34" s="2">
        <f>O33+M37+M40</f>
        <v>7</v>
      </c>
      <c r="F34" s="2">
        <f>M33+O37+O40</f>
        <v>16</v>
      </c>
      <c r="G34" s="2">
        <f>E34-F34</f>
        <v>-9</v>
      </c>
      <c r="I34" s="2" t="str">
        <f>A35</f>
        <v>ZIERGOI Markus</v>
      </c>
      <c r="J34" s="1" t="s">
        <v>16</v>
      </c>
      <c r="K34" s="2" t="str">
        <f>A36</f>
        <v>SCHÖBERL Reinhard</v>
      </c>
      <c r="M34" s="1">
        <v>1</v>
      </c>
      <c r="N34" s="1" t="s">
        <v>16</v>
      </c>
      <c r="O34" s="1">
        <v>4</v>
      </c>
    </row>
    <row r="35" spans="1:7" ht="12.75">
      <c r="A35" s="15" t="s">
        <v>85</v>
      </c>
      <c r="B35" s="15" t="s">
        <v>20</v>
      </c>
      <c r="C35" s="2">
        <v>0</v>
      </c>
      <c r="D35" s="2">
        <v>0</v>
      </c>
      <c r="E35" s="2">
        <f>M34+O36+O40</f>
        <v>4</v>
      </c>
      <c r="F35" s="2">
        <f>O34+M36+M40</f>
        <v>11</v>
      </c>
      <c r="G35" s="2">
        <f>E35-F35</f>
        <v>-7</v>
      </c>
    </row>
    <row r="36" spans="1:15" ht="12.75">
      <c r="A36" s="15" t="s">
        <v>54</v>
      </c>
      <c r="B36" s="15" t="s">
        <v>20</v>
      </c>
      <c r="C36" s="2">
        <v>0</v>
      </c>
      <c r="D36" s="2">
        <v>0</v>
      </c>
      <c r="E36" s="2">
        <f>O34+O37+O39</f>
        <v>8</v>
      </c>
      <c r="F36" s="2">
        <f>M34+M37+M39</f>
        <v>9</v>
      </c>
      <c r="G36" s="2">
        <f>E36-F36</f>
        <v>-1</v>
      </c>
      <c r="I36" s="2" t="str">
        <f>A33</f>
        <v>LEITNER Wolfgang</v>
      </c>
      <c r="J36" s="1" t="s">
        <v>16</v>
      </c>
      <c r="K36" s="2" t="str">
        <f>A35</f>
        <v>ZIERGOI Markus</v>
      </c>
      <c r="M36" s="1">
        <v>4</v>
      </c>
      <c r="N36" s="1" t="s">
        <v>16</v>
      </c>
      <c r="O36" s="1">
        <v>0</v>
      </c>
    </row>
    <row r="37" spans="1:15" ht="12.75">
      <c r="A37" s="16" t="s">
        <v>116</v>
      </c>
      <c r="B37" s="6"/>
      <c r="C37" s="6"/>
      <c r="D37" s="6"/>
      <c r="E37" s="6"/>
      <c r="F37" s="6"/>
      <c r="G37" s="6"/>
      <c r="I37" s="2" t="str">
        <f>A34</f>
        <v>PINAUSI Marco</v>
      </c>
      <c r="J37" s="1" t="s">
        <v>16</v>
      </c>
      <c r="K37" s="2" t="str">
        <f>A36</f>
        <v>SCHÖBERL Reinhard</v>
      </c>
      <c r="M37" s="1">
        <v>2</v>
      </c>
      <c r="N37" s="1" t="s">
        <v>16</v>
      </c>
      <c r="O37" s="1">
        <v>3</v>
      </c>
    </row>
    <row r="38" spans="1:14" ht="12.75">
      <c r="A38" t="s">
        <v>33</v>
      </c>
      <c r="I38" s="6"/>
      <c r="J38" s="1"/>
      <c r="K38" s="6"/>
      <c r="N38" s="1"/>
    </row>
    <row r="39" spans="1:15" ht="12.75">
      <c r="A39" t="s">
        <v>0</v>
      </c>
      <c r="B39" t="s">
        <v>2</v>
      </c>
      <c r="C39" t="s">
        <v>3</v>
      </c>
      <c r="D39" t="s">
        <v>4</v>
      </c>
      <c r="E39" t="s">
        <v>5</v>
      </c>
      <c r="F39" t="s">
        <v>6</v>
      </c>
      <c r="G39" t="s">
        <v>7</v>
      </c>
      <c r="I39" s="2" t="str">
        <f>A33</f>
        <v>LEITNER Wolfgang</v>
      </c>
      <c r="J39" s="1" t="s">
        <v>16</v>
      </c>
      <c r="K39" s="2" t="str">
        <f>A36</f>
        <v>SCHÖBERL Reinhard</v>
      </c>
      <c r="M39" s="1">
        <v>6</v>
      </c>
      <c r="N39" s="1" t="s">
        <v>16</v>
      </c>
      <c r="O39" s="1">
        <v>1</v>
      </c>
    </row>
    <row r="40" spans="1:15" ht="12.75">
      <c r="A40" s="15" t="s">
        <v>63</v>
      </c>
      <c r="B40" s="2" t="s">
        <v>20</v>
      </c>
      <c r="C40" s="2">
        <v>9</v>
      </c>
      <c r="D40" s="2">
        <v>0</v>
      </c>
      <c r="E40" s="2">
        <v>20</v>
      </c>
      <c r="F40" s="2">
        <v>3</v>
      </c>
      <c r="G40" s="2">
        <v>17</v>
      </c>
      <c r="I40" s="2" t="str">
        <f>A34</f>
        <v>PINAUSI Marco</v>
      </c>
      <c r="J40" s="1" t="s">
        <v>16</v>
      </c>
      <c r="K40" s="2" t="str">
        <f>A35</f>
        <v>ZIERGOI Markus</v>
      </c>
      <c r="M40" s="1">
        <v>3</v>
      </c>
      <c r="N40" s="1" t="s">
        <v>16</v>
      </c>
      <c r="O40" s="1">
        <v>3</v>
      </c>
    </row>
    <row r="41" spans="1:14" ht="12.75">
      <c r="A41" s="15" t="s">
        <v>54</v>
      </c>
      <c r="B41" s="15" t="s">
        <v>20</v>
      </c>
      <c r="C41" s="2">
        <v>6</v>
      </c>
      <c r="D41" s="2">
        <v>3</v>
      </c>
      <c r="E41" s="2">
        <v>8</v>
      </c>
      <c r="F41" s="2">
        <v>9</v>
      </c>
      <c r="G41" s="2">
        <v>-1</v>
      </c>
      <c r="I41" s="6"/>
      <c r="J41" s="1"/>
      <c r="K41" s="6"/>
      <c r="N41" s="1"/>
    </row>
    <row r="42" spans="1:14" ht="12.75">
      <c r="A42" s="9" t="s">
        <v>85</v>
      </c>
      <c r="B42" s="2" t="s">
        <v>20</v>
      </c>
      <c r="C42" s="2">
        <v>1</v>
      </c>
      <c r="D42" s="2">
        <v>8</v>
      </c>
      <c r="E42" s="2">
        <v>4</v>
      </c>
      <c r="F42" s="2">
        <v>11</v>
      </c>
      <c r="G42" s="2">
        <v>-7</v>
      </c>
      <c r="I42" s="6"/>
      <c r="J42" s="1"/>
      <c r="K42" s="6"/>
      <c r="N42" s="1"/>
    </row>
    <row r="43" spans="1:14" ht="12.75">
      <c r="A43" s="9" t="s">
        <v>72</v>
      </c>
      <c r="B43" s="2" t="s">
        <v>37</v>
      </c>
      <c r="C43" s="2">
        <v>1</v>
      </c>
      <c r="D43" s="2">
        <v>8</v>
      </c>
      <c r="E43" s="2">
        <v>7</v>
      </c>
      <c r="F43" s="2">
        <v>16</v>
      </c>
      <c r="G43" s="2">
        <v>-9</v>
      </c>
      <c r="I43" s="6"/>
      <c r="J43" s="1"/>
      <c r="K43" s="6"/>
      <c r="N43" s="1"/>
    </row>
    <row r="44" spans="1:14" ht="12.75">
      <c r="A44" s="13"/>
      <c r="B44" s="6"/>
      <c r="C44" s="6"/>
      <c r="D44" s="6"/>
      <c r="E44" s="6"/>
      <c r="F44" s="6"/>
      <c r="G44" s="6"/>
      <c r="I44" s="6"/>
      <c r="J44" s="1"/>
      <c r="K44" s="6"/>
      <c r="N44" s="1"/>
    </row>
    <row r="45" spans="1:15" ht="12.75">
      <c r="A45" t="s">
        <v>10</v>
      </c>
      <c r="I45" s="22" t="s">
        <v>14</v>
      </c>
      <c r="J45" s="22"/>
      <c r="K45" s="22"/>
      <c r="L45" s="3"/>
      <c r="M45" s="22" t="s">
        <v>15</v>
      </c>
      <c r="N45" s="22"/>
      <c r="O45" s="22"/>
    </row>
    <row r="46" spans="1:7" ht="12.75">
      <c r="A46" t="s">
        <v>0</v>
      </c>
      <c r="B46" t="s">
        <v>2</v>
      </c>
      <c r="C46" t="s">
        <v>3</v>
      </c>
      <c r="D46" t="s">
        <v>4</v>
      </c>
      <c r="E46" t="s">
        <v>5</v>
      </c>
      <c r="F46" t="s">
        <v>6</v>
      </c>
      <c r="G46" t="s">
        <v>7</v>
      </c>
    </row>
    <row r="47" spans="1:15" ht="12.75">
      <c r="A47" s="15" t="s">
        <v>66</v>
      </c>
      <c r="B47" s="15" t="s">
        <v>20</v>
      </c>
      <c r="C47" s="2">
        <v>0</v>
      </c>
      <c r="D47" s="2">
        <v>0</v>
      </c>
      <c r="E47" s="2">
        <f>M47+M50+M53</f>
        <v>7</v>
      </c>
      <c r="F47" s="2">
        <f>O47+O50+O53</f>
        <v>6</v>
      </c>
      <c r="G47" s="2">
        <f>E47-F47</f>
        <v>1</v>
      </c>
      <c r="I47" s="2" t="str">
        <f>A47</f>
        <v>HAAS Christian</v>
      </c>
      <c r="J47" s="1" t="s">
        <v>16</v>
      </c>
      <c r="K47" s="2" t="str">
        <f>A48</f>
        <v>EDER Heinz</v>
      </c>
      <c r="M47" s="1">
        <v>1</v>
      </c>
      <c r="N47" s="1" t="s">
        <v>16</v>
      </c>
      <c r="O47" s="1">
        <v>2</v>
      </c>
    </row>
    <row r="48" spans="1:15" ht="12.75">
      <c r="A48" s="15" t="s">
        <v>67</v>
      </c>
      <c r="B48" s="15" t="s">
        <v>20</v>
      </c>
      <c r="C48" s="2">
        <v>0</v>
      </c>
      <c r="D48" s="2">
        <v>0</v>
      </c>
      <c r="E48" s="2">
        <f>O47+M51+M54</f>
        <v>13</v>
      </c>
      <c r="F48" s="2">
        <f>M47+O51+O54</f>
        <v>4</v>
      </c>
      <c r="G48" s="2">
        <f>E48-F48</f>
        <v>9</v>
      </c>
      <c r="I48" s="2" t="str">
        <f>A49</f>
        <v>BERNARDIS Marco</v>
      </c>
      <c r="J48" s="1" t="s">
        <v>16</v>
      </c>
      <c r="K48" s="2" t="str">
        <f>A50</f>
        <v>BEREND Csaba</v>
      </c>
      <c r="M48" s="1">
        <v>3</v>
      </c>
      <c r="N48" s="1" t="s">
        <v>16</v>
      </c>
      <c r="O48" s="1">
        <v>0</v>
      </c>
    </row>
    <row r="49" spans="1:7" ht="12.75">
      <c r="A49" s="15" t="s">
        <v>75</v>
      </c>
      <c r="B49" s="15" t="s">
        <v>37</v>
      </c>
      <c r="C49" s="2">
        <v>0</v>
      </c>
      <c r="D49" s="2">
        <v>0</v>
      </c>
      <c r="E49" s="2">
        <f>M48+O50+O54</f>
        <v>9</v>
      </c>
      <c r="F49" s="2">
        <f>O48+M50+M54</f>
        <v>3</v>
      </c>
      <c r="G49" s="2">
        <f>E49-F49</f>
        <v>6</v>
      </c>
    </row>
    <row r="50" spans="1:15" ht="12.75">
      <c r="A50" s="15" t="s">
        <v>62</v>
      </c>
      <c r="B50" s="15" t="s">
        <v>24</v>
      </c>
      <c r="C50" s="2">
        <v>0</v>
      </c>
      <c r="D50" s="2">
        <v>0</v>
      </c>
      <c r="E50" s="2">
        <f>O48+O51+O53</f>
        <v>1</v>
      </c>
      <c r="F50" s="2">
        <f>M48+M51+M53</f>
        <v>17</v>
      </c>
      <c r="G50" s="2">
        <f>E50-F50</f>
        <v>-16</v>
      </c>
      <c r="I50" s="2" t="str">
        <f>A47</f>
        <v>HAAS Christian</v>
      </c>
      <c r="J50" s="1" t="s">
        <v>16</v>
      </c>
      <c r="K50" s="2" t="str">
        <f>A49</f>
        <v>BERNARDIS Marco</v>
      </c>
      <c r="M50" s="1">
        <v>1</v>
      </c>
      <c r="N50" s="1" t="s">
        <v>16</v>
      </c>
      <c r="O50" s="1">
        <v>3</v>
      </c>
    </row>
    <row r="51" spans="1:15" ht="12.75">
      <c r="A51" s="13"/>
      <c r="B51" s="6"/>
      <c r="C51" s="6"/>
      <c r="D51" s="6"/>
      <c r="E51" s="6"/>
      <c r="F51" s="6"/>
      <c r="G51" s="6"/>
      <c r="I51" s="2" t="str">
        <f>A48</f>
        <v>EDER Heinz</v>
      </c>
      <c r="J51" s="1" t="s">
        <v>16</v>
      </c>
      <c r="K51" s="2" t="str">
        <f>A50</f>
        <v>BEREND Csaba</v>
      </c>
      <c r="M51" s="1">
        <v>9</v>
      </c>
      <c r="N51" s="1" t="s">
        <v>16</v>
      </c>
      <c r="O51" s="1">
        <v>0</v>
      </c>
    </row>
    <row r="52" spans="1:14" ht="12.75">
      <c r="A52" t="s">
        <v>34</v>
      </c>
      <c r="I52" s="6"/>
      <c r="J52" s="1"/>
      <c r="K52" s="6"/>
      <c r="N52" s="1"/>
    </row>
    <row r="53" spans="1:15" ht="12.75">
      <c r="A53" t="s">
        <v>0</v>
      </c>
      <c r="B53" t="s">
        <v>2</v>
      </c>
      <c r="C53" t="s">
        <v>3</v>
      </c>
      <c r="D53" t="s">
        <v>4</v>
      </c>
      <c r="E53" t="s">
        <v>5</v>
      </c>
      <c r="F53" t="s">
        <v>6</v>
      </c>
      <c r="G53" t="s">
        <v>7</v>
      </c>
      <c r="I53" s="2" t="str">
        <f>A47</f>
        <v>HAAS Christian</v>
      </c>
      <c r="J53" s="1" t="s">
        <v>16</v>
      </c>
      <c r="K53" s="2" t="str">
        <f>A50</f>
        <v>BEREND Csaba</v>
      </c>
      <c r="M53" s="1">
        <v>5</v>
      </c>
      <c r="N53" s="1" t="s">
        <v>16</v>
      </c>
      <c r="O53" s="1">
        <v>1</v>
      </c>
    </row>
    <row r="54" spans="1:15" ht="12.75">
      <c r="A54" s="15" t="s">
        <v>75</v>
      </c>
      <c r="B54" s="2" t="s">
        <v>37</v>
      </c>
      <c r="C54" s="2">
        <v>9</v>
      </c>
      <c r="D54" s="2">
        <v>0</v>
      </c>
      <c r="E54" s="2">
        <v>9</v>
      </c>
      <c r="F54" s="2">
        <v>3</v>
      </c>
      <c r="G54" s="2">
        <v>6</v>
      </c>
      <c r="I54" s="2" t="str">
        <f>A48</f>
        <v>EDER Heinz</v>
      </c>
      <c r="J54" s="1" t="s">
        <v>16</v>
      </c>
      <c r="K54" s="2" t="str">
        <f>A49</f>
        <v>BERNARDIS Marco</v>
      </c>
      <c r="M54" s="1">
        <v>2</v>
      </c>
      <c r="N54" s="1" t="s">
        <v>16</v>
      </c>
      <c r="O54" s="1">
        <v>3</v>
      </c>
    </row>
    <row r="55" spans="1:14" ht="12.75">
      <c r="A55" s="15" t="s">
        <v>67</v>
      </c>
      <c r="B55" s="15" t="s">
        <v>20</v>
      </c>
      <c r="C55" s="2">
        <v>6</v>
      </c>
      <c r="D55" s="2">
        <v>3</v>
      </c>
      <c r="E55" s="2">
        <v>13</v>
      </c>
      <c r="F55" s="2">
        <v>4</v>
      </c>
      <c r="G55" s="2">
        <v>9</v>
      </c>
      <c r="I55" s="6"/>
      <c r="J55" s="1"/>
      <c r="K55" s="6"/>
      <c r="N55" s="1"/>
    </row>
    <row r="56" spans="1:14" ht="12.75">
      <c r="A56" s="15" t="s">
        <v>66</v>
      </c>
      <c r="B56" s="2" t="s">
        <v>20</v>
      </c>
      <c r="C56" s="2">
        <v>3</v>
      </c>
      <c r="D56" s="2">
        <v>6</v>
      </c>
      <c r="E56" s="2">
        <v>7</v>
      </c>
      <c r="F56" s="2">
        <v>6</v>
      </c>
      <c r="G56" s="2">
        <v>1</v>
      </c>
      <c r="I56" s="6"/>
      <c r="J56" s="1"/>
      <c r="K56" s="6"/>
      <c r="N56" s="1"/>
    </row>
    <row r="57" spans="1:14" ht="12.75">
      <c r="A57" s="15" t="s">
        <v>62</v>
      </c>
      <c r="B57" s="2" t="s">
        <v>24</v>
      </c>
      <c r="C57" s="2">
        <v>0</v>
      </c>
      <c r="D57" s="2">
        <v>9</v>
      </c>
      <c r="E57" s="2">
        <v>1</v>
      </c>
      <c r="F57" s="2">
        <v>17</v>
      </c>
      <c r="G57" s="2">
        <v>-16</v>
      </c>
      <c r="I57" s="6"/>
      <c r="J57" s="1"/>
      <c r="K57" s="6"/>
      <c r="N57" s="1"/>
    </row>
    <row r="58" spans="1:14" ht="12.75">
      <c r="A58" s="13"/>
      <c r="B58" s="6"/>
      <c r="C58" s="6"/>
      <c r="D58" s="6"/>
      <c r="E58" s="6"/>
      <c r="F58" s="6"/>
      <c r="G58" s="6"/>
      <c r="I58" s="6"/>
      <c r="J58" s="1"/>
      <c r="K58" s="6"/>
      <c r="N58" s="1"/>
    </row>
    <row r="59" spans="1:15" ht="12.75">
      <c r="A59" s="20" t="s">
        <v>11</v>
      </c>
      <c r="I59" s="22" t="s">
        <v>14</v>
      </c>
      <c r="J59" s="22"/>
      <c r="K59" s="22"/>
      <c r="L59" s="3"/>
      <c r="M59" s="22" t="s">
        <v>15</v>
      </c>
      <c r="N59" s="22"/>
      <c r="O59" s="22"/>
    </row>
    <row r="60" spans="1:7" ht="12.75">
      <c r="A60" s="20" t="s">
        <v>0</v>
      </c>
      <c r="B60" t="s">
        <v>2</v>
      </c>
      <c r="C60" t="s">
        <v>3</v>
      </c>
      <c r="D60" t="s">
        <v>4</v>
      </c>
      <c r="E60" t="s">
        <v>5</v>
      </c>
      <c r="F60" t="s">
        <v>6</v>
      </c>
      <c r="G60" t="s">
        <v>7</v>
      </c>
    </row>
    <row r="61" spans="1:15" ht="12.75">
      <c r="A61" s="15" t="s">
        <v>44</v>
      </c>
      <c r="B61" s="15" t="s">
        <v>21</v>
      </c>
      <c r="C61" s="2">
        <v>0</v>
      </c>
      <c r="D61" s="2">
        <v>0</v>
      </c>
      <c r="E61" s="2">
        <f>M61+M64+M67</f>
        <v>5</v>
      </c>
      <c r="F61" s="2">
        <f>O61+O64+O67</f>
        <v>3</v>
      </c>
      <c r="G61" s="2">
        <f>E61-F61</f>
        <v>2</v>
      </c>
      <c r="I61" s="2" t="str">
        <f>A61</f>
        <v>RUF Alexander</v>
      </c>
      <c r="J61" s="1" t="s">
        <v>16</v>
      </c>
      <c r="K61" s="2" t="str">
        <f>A62</f>
        <v>JON SCOTTA Maurizio</v>
      </c>
      <c r="M61" s="1">
        <v>1</v>
      </c>
      <c r="N61" s="1" t="s">
        <v>16</v>
      </c>
      <c r="O61" s="1">
        <v>3</v>
      </c>
    </row>
    <row r="62" spans="1:15" ht="12.75">
      <c r="A62" s="15" t="s">
        <v>102</v>
      </c>
      <c r="B62" s="15" t="s">
        <v>37</v>
      </c>
      <c r="C62" s="2">
        <v>0</v>
      </c>
      <c r="D62" s="2">
        <v>0</v>
      </c>
      <c r="E62" s="2">
        <f>O61+M65+M68</f>
        <v>7</v>
      </c>
      <c r="F62" s="2">
        <f>M61+O65+O68</f>
        <v>3</v>
      </c>
      <c r="G62" s="2">
        <f>E62-F62</f>
        <v>4</v>
      </c>
      <c r="I62" s="2" t="str">
        <f>A63</f>
        <v>GERBASITS Christoph</v>
      </c>
      <c r="J62" s="1" t="s">
        <v>16</v>
      </c>
      <c r="K62" s="2" t="str">
        <f>A64</f>
        <v>GÜTL Herbert</v>
      </c>
      <c r="M62" s="1">
        <v>2</v>
      </c>
      <c r="N62" s="1" t="s">
        <v>16</v>
      </c>
      <c r="O62" s="1">
        <v>2</v>
      </c>
    </row>
    <row r="63" spans="1:7" ht="12.75">
      <c r="A63" s="15" t="s">
        <v>110</v>
      </c>
      <c r="B63" s="15" t="s">
        <v>20</v>
      </c>
      <c r="C63" s="2">
        <v>0</v>
      </c>
      <c r="D63" s="2">
        <v>0</v>
      </c>
      <c r="E63" s="2">
        <f>M62+O64+O68</f>
        <v>2</v>
      </c>
      <c r="F63" s="2">
        <f>O62+M64+M68</f>
        <v>7</v>
      </c>
      <c r="G63" s="2">
        <f>E63-F63</f>
        <v>-5</v>
      </c>
    </row>
    <row r="64" spans="1:15" ht="12.75">
      <c r="A64" s="15" t="s">
        <v>40</v>
      </c>
      <c r="B64" s="15" t="s">
        <v>20</v>
      </c>
      <c r="C64" s="2">
        <v>0</v>
      </c>
      <c r="D64" s="2">
        <v>0</v>
      </c>
      <c r="E64" s="2">
        <f>O62+O65+O67</f>
        <v>4</v>
      </c>
      <c r="F64" s="2">
        <f>M62+M65+M67</f>
        <v>5</v>
      </c>
      <c r="G64" s="2">
        <f>E64-F64</f>
        <v>-1</v>
      </c>
      <c r="I64" s="2" t="str">
        <f>A61</f>
        <v>RUF Alexander</v>
      </c>
      <c r="J64" s="1" t="s">
        <v>16</v>
      </c>
      <c r="K64" s="2" t="str">
        <f>A63</f>
        <v>GERBASITS Christoph</v>
      </c>
      <c r="M64" s="1">
        <v>4</v>
      </c>
      <c r="N64" s="1" t="s">
        <v>16</v>
      </c>
      <c r="O64" s="1">
        <v>0</v>
      </c>
    </row>
    <row r="65" spans="1:15" ht="12.75">
      <c r="A65" s="16"/>
      <c r="B65" s="6"/>
      <c r="C65" s="6"/>
      <c r="D65" s="6"/>
      <c r="E65" s="6"/>
      <c r="F65" s="6"/>
      <c r="G65" s="6"/>
      <c r="I65" s="2" t="str">
        <f>A62</f>
        <v>JON SCOTTA Maurizio</v>
      </c>
      <c r="J65" s="1" t="s">
        <v>16</v>
      </c>
      <c r="K65" s="2" t="str">
        <f>A64</f>
        <v>GÜTL Herbert</v>
      </c>
      <c r="M65" s="1">
        <v>3</v>
      </c>
      <c r="N65" s="1" t="s">
        <v>16</v>
      </c>
      <c r="O65" s="1">
        <v>2</v>
      </c>
    </row>
    <row r="66" spans="1:14" ht="12.75">
      <c r="A66" s="20" t="s">
        <v>35</v>
      </c>
      <c r="I66" s="6"/>
      <c r="J66" s="1"/>
      <c r="K66" s="6"/>
      <c r="N66" s="1"/>
    </row>
    <row r="67" spans="1:15" ht="12.75">
      <c r="A67" s="20" t="s">
        <v>0</v>
      </c>
      <c r="B67" t="s">
        <v>2</v>
      </c>
      <c r="C67" t="s">
        <v>3</v>
      </c>
      <c r="D67" t="s">
        <v>4</v>
      </c>
      <c r="E67" t="s">
        <v>5</v>
      </c>
      <c r="F67" t="s">
        <v>6</v>
      </c>
      <c r="G67" t="s">
        <v>7</v>
      </c>
      <c r="I67" s="2" t="str">
        <f>A61</f>
        <v>RUF Alexander</v>
      </c>
      <c r="J67" s="1" t="s">
        <v>16</v>
      </c>
      <c r="K67" s="2" t="str">
        <f>A64</f>
        <v>GÜTL Herbert</v>
      </c>
      <c r="M67" s="1">
        <v>0</v>
      </c>
      <c r="N67" s="1" t="s">
        <v>16</v>
      </c>
      <c r="O67" s="1">
        <v>0</v>
      </c>
    </row>
    <row r="68" spans="1:15" ht="12.75">
      <c r="A68" s="15" t="s">
        <v>102</v>
      </c>
      <c r="B68" s="2" t="s">
        <v>37</v>
      </c>
      <c r="C68" s="2">
        <v>9</v>
      </c>
      <c r="D68" s="2">
        <v>0</v>
      </c>
      <c r="E68" s="2">
        <v>7</v>
      </c>
      <c r="F68" s="2">
        <v>3</v>
      </c>
      <c r="G68" s="2">
        <v>4</v>
      </c>
      <c r="I68" s="2" t="str">
        <f>A62</f>
        <v>JON SCOTTA Maurizio</v>
      </c>
      <c r="J68" s="1" t="s">
        <v>16</v>
      </c>
      <c r="K68" s="2" t="str">
        <f>A63</f>
        <v>GERBASITS Christoph</v>
      </c>
      <c r="M68" s="1">
        <v>1</v>
      </c>
      <c r="N68" s="1" t="s">
        <v>16</v>
      </c>
      <c r="O68" s="1">
        <v>0</v>
      </c>
    </row>
    <row r="69" spans="1:14" ht="12.75">
      <c r="A69" s="15" t="s">
        <v>44</v>
      </c>
      <c r="B69" s="2" t="s">
        <v>21</v>
      </c>
      <c r="C69" s="2">
        <v>6</v>
      </c>
      <c r="D69" s="2">
        <v>3</v>
      </c>
      <c r="E69" s="2">
        <v>5</v>
      </c>
      <c r="F69" s="2">
        <v>3</v>
      </c>
      <c r="G69" s="2">
        <v>2</v>
      </c>
      <c r="I69" s="6"/>
      <c r="J69" s="1"/>
      <c r="K69" s="6"/>
      <c r="N69" s="1"/>
    </row>
    <row r="70" spans="1:14" ht="12.75">
      <c r="A70" s="15" t="s">
        <v>40</v>
      </c>
      <c r="B70" s="2" t="s">
        <v>20</v>
      </c>
      <c r="C70" s="2">
        <v>1</v>
      </c>
      <c r="D70" s="2">
        <v>8</v>
      </c>
      <c r="E70" s="2">
        <v>4</v>
      </c>
      <c r="F70" s="2">
        <v>5</v>
      </c>
      <c r="G70" s="2">
        <v>-1</v>
      </c>
      <c r="I70" s="6"/>
      <c r="J70" s="1"/>
      <c r="K70" s="6"/>
      <c r="N70" s="1"/>
    </row>
    <row r="71" spans="1:14" ht="12.75">
      <c r="A71" s="15" t="s">
        <v>110</v>
      </c>
      <c r="B71" s="2" t="s">
        <v>20</v>
      </c>
      <c r="C71" s="2">
        <v>1</v>
      </c>
      <c r="D71" s="2">
        <v>8</v>
      </c>
      <c r="E71" s="2">
        <v>2</v>
      </c>
      <c r="F71" s="2">
        <v>7</v>
      </c>
      <c r="G71" s="2">
        <v>-5</v>
      </c>
      <c r="I71" s="6"/>
      <c r="J71" s="1"/>
      <c r="K71" s="6"/>
      <c r="N71" s="1"/>
    </row>
    <row r="72" spans="1:14" ht="12.75">
      <c r="A72" s="16"/>
      <c r="B72" s="6"/>
      <c r="C72" s="6"/>
      <c r="D72" s="6"/>
      <c r="E72" s="6"/>
      <c r="F72" s="6"/>
      <c r="G72" s="6"/>
      <c r="I72" s="6"/>
      <c r="J72" s="1"/>
      <c r="K72" s="6"/>
      <c r="N72" s="1"/>
    </row>
    <row r="73" spans="1:15" ht="12.75">
      <c r="A73" s="20" t="s">
        <v>12</v>
      </c>
      <c r="I73" s="22" t="s">
        <v>14</v>
      </c>
      <c r="J73" s="22"/>
      <c r="K73" s="22"/>
      <c r="L73" s="3"/>
      <c r="M73" s="22" t="s">
        <v>15</v>
      </c>
      <c r="N73" s="22"/>
      <c r="O73" s="22"/>
    </row>
    <row r="74" spans="1:7" ht="12.75">
      <c r="A74" s="20" t="s">
        <v>0</v>
      </c>
      <c r="B74" t="s">
        <v>2</v>
      </c>
      <c r="C74" t="s">
        <v>3</v>
      </c>
      <c r="D74" t="s">
        <v>4</v>
      </c>
      <c r="E74" t="s">
        <v>5</v>
      </c>
      <c r="F74" t="s">
        <v>6</v>
      </c>
      <c r="G74" t="s">
        <v>7</v>
      </c>
    </row>
    <row r="75" spans="1:15" ht="12.75">
      <c r="A75" s="15" t="s">
        <v>41</v>
      </c>
      <c r="B75" s="15" t="s">
        <v>20</v>
      </c>
      <c r="C75" s="2">
        <v>0</v>
      </c>
      <c r="D75" s="2">
        <v>0</v>
      </c>
      <c r="E75" s="2">
        <f>M75+M78+M81</f>
        <v>21</v>
      </c>
      <c r="F75" s="2">
        <f>O75+O78+O81</f>
        <v>5</v>
      </c>
      <c r="G75" s="2">
        <f>E75-F75</f>
        <v>16</v>
      </c>
      <c r="I75" s="2" t="str">
        <f>A75</f>
        <v>WITTMANN Thomas</v>
      </c>
      <c r="J75" s="1" t="s">
        <v>16</v>
      </c>
      <c r="K75" s="2" t="str">
        <f>A76</f>
        <v>MARINI Davide</v>
      </c>
      <c r="M75" s="1">
        <v>1</v>
      </c>
      <c r="N75" s="1" t="s">
        <v>16</v>
      </c>
      <c r="O75" s="1">
        <v>4</v>
      </c>
    </row>
    <row r="76" spans="1:15" ht="12.75">
      <c r="A76" s="17" t="s">
        <v>74</v>
      </c>
      <c r="B76" s="14" t="s">
        <v>37</v>
      </c>
      <c r="C76" s="2">
        <v>0</v>
      </c>
      <c r="D76" s="2">
        <v>0</v>
      </c>
      <c r="E76" s="2">
        <f>O75+M79+M82</f>
        <v>13</v>
      </c>
      <c r="F76" s="2">
        <f>M75+O79+O82</f>
        <v>3</v>
      </c>
      <c r="G76" s="2">
        <f>E76-F76</f>
        <v>10</v>
      </c>
      <c r="I76" s="2" t="str">
        <f>A77</f>
        <v>LASKA Csaba</v>
      </c>
      <c r="J76" s="1" t="s">
        <v>16</v>
      </c>
      <c r="K76" s="2" t="str">
        <f>A78</f>
        <v>VACKE Ondrej</v>
      </c>
      <c r="M76" s="1">
        <v>1</v>
      </c>
      <c r="N76" s="1" t="s">
        <v>16</v>
      </c>
      <c r="O76" s="1">
        <v>3</v>
      </c>
    </row>
    <row r="77" spans="1:7" ht="12.75">
      <c r="A77" s="15" t="s">
        <v>76</v>
      </c>
      <c r="B77" s="15" t="s">
        <v>24</v>
      </c>
      <c r="C77" s="2">
        <v>0</v>
      </c>
      <c r="D77" s="2">
        <v>0</v>
      </c>
      <c r="E77" s="2">
        <f>M76+O78+O82</f>
        <v>1</v>
      </c>
      <c r="F77" s="2">
        <f>O76+M78+M82</f>
        <v>25</v>
      </c>
      <c r="G77" s="2">
        <f>E77-F77</f>
        <v>-24</v>
      </c>
    </row>
    <row r="78" spans="1:15" ht="12.75">
      <c r="A78" s="17" t="s">
        <v>113</v>
      </c>
      <c r="B78" s="17" t="s">
        <v>112</v>
      </c>
      <c r="C78" s="2">
        <v>0</v>
      </c>
      <c r="D78" s="2">
        <v>0</v>
      </c>
      <c r="E78" s="2">
        <f>O76+O79+O81</f>
        <v>6</v>
      </c>
      <c r="F78" s="2">
        <f>M76+M79+M81</f>
        <v>8</v>
      </c>
      <c r="G78" s="2">
        <f>E78-F78</f>
        <v>-2</v>
      </c>
      <c r="I78" s="2" t="str">
        <f>A75</f>
        <v>WITTMANN Thomas</v>
      </c>
      <c r="J78" s="1" t="s">
        <v>16</v>
      </c>
      <c r="K78" s="2" t="str">
        <f>A77</f>
        <v>LASKA Csaba</v>
      </c>
      <c r="M78" s="1">
        <v>14</v>
      </c>
      <c r="N78" s="1" t="s">
        <v>16</v>
      </c>
      <c r="O78" s="1">
        <v>0</v>
      </c>
    </row>
    <row r="79" spans="1:15" ht="12.75">
      <c r="A79" s="16"/>
      <c r="B79" s="6"/>
      <c r="C79" s="6"/>
      <c r="D79" s="6"/>
      <c r="E79" s="6"/>
      <c r="F79" s="6"/>
      <c r="G79" s="6"/>
      <c r="I79" s="2" t="str">
        <f>A76</f>
        <v>MARINI Davide</v>
      </c>
      <c r="J79" s="1" t="s">
        <v>16</v>
      </c>
      <c r="K79" s="2" t="str">
        <f>A78</f>
        <v>VACKE Ondrej</v>
      </c>
      <c r="M79" s="1">
        <v>1</v>
      </c>
      <c r="N79" s="1" t="s">
        <v>16</v>
      </c>
      <c r="O79" s="1">
        <v>2</v>
      </c>
    </row>
    <row r="80" spans="1:14" ht="12.75">
      <c r="A80" s="20" t="s">
        <v>36</v>
      </c>
      <c r="I80" s="6"/>
      <c r="J80" s="1"/>
      <c r="K80" s="6"/>
      <c r="N80" s="1"/>
    </row>
    <row r="81" spans="1:15" ht="12.75">
      <c r="A81" s="20" t="s">
        <v>0</v>
      </c>
      <c r="B81" t="s">
        <v>2</v>
      </c>
      <c r="C81" t="s">
        <v>3</v>
      </c>
      <c r="D81" t="s">
        <v>4</v>
      </c>
      <c r="E81" t="s">
        <v>5</v>
      </c>
      <c r="F81" t="s">
        <v>6</v>
      </c>
      <c r="G81" t="s">
        <v>7</v>
      </c>
      <c r="I81" s="2" t="str">
        <f>A75</f>
        <v>WITTMANN Thomas</v>
      </c>
      <c r="J81" s="1" t="s">
        <v>16</v>
      </c>
      <c r="K81" s="2" t="str">
        <f>A78</f>
        <v>VACKE Ondrej</v>
      </c>
      <c r="M81" s="1">
        <v>6</v>
      </c>
      <c r="N81" s="1" t="s">
        <v>16</v>
      </c>
      <c r="O81" s="1">
        <v>1</v>
      </c>
    </row>
    <row r="82" spans="1:15" ht="12.75">
      <c r="A82" s="15" t="s">
        <v>41</v>
      </c>
      <c r="B82" s="14" t="s">
        <v>20</v>
      </c>
      <c r="C82" s="2">
        <v>6</v>
      </c>
      <c r="D82" s="2">
        <v>3</v>
      </c>
      <c r="E82" s="2">
        <v>21</v>
      </c>
      <c r="F82" s="2">
        <v>5</v>
      </c>
      <c r="G82" s="2">
        <v>16</v>
      </c>
      <c r="I82" s="2" t="str">
        <f>A76</f>
        <v>MARINI Davide</v>
      </c>
      <c r="J82" s="1" t="s">
        <v>16</v>
      </c>
      <c r="K82" s="2" t="str">
        <f>A77</f>
        <v>LASKA Csaba</v>
      </c>
      <c r="M82" s="1">
        <v>8</v>
      </c>
      <c r="N82" s="1" t="s">
        <v>16</v>
      </c>
      <c r="O82" s="1">
        <v>0</v>
      </c>
    </row>
    <row r="83" spans="1:14" ht="12.75">
      <c r="A83" s="17" t="s">
        <v>74</v>
      </c>
      <c r="B83" s="2" t="s">
        <v>37</v>
      </c>
      <c r="C83" s="2">
        <v>6</v>
      </c>
      <c r="D83" s="2">
        <v>3</v>
      </c>
      <c r="E83" s="2">
        <v>13</v>
      </c>
      <c r="F83" s="2">
        <v>3</v>
      </c>
      <c r="G83" s="2">
        <v>10</v>
      </c>
      <c r="I83" s="6"/>
      <c r="J83" s="1"/>
      <c r="K83" s="6"/>
      <c r="N83" s="1"/>
    </row>
    <row r="84" spans="1:14" ht="12.75">
      <c r="A84" s="15" t="s">
        <v>113</v>
      </c>
      <c r="B84" s="2" t="s">
        <v>112</v>
      </c>
      <c r="C84" s="2">
        <v>6</v>
      </c>
      <c r="D84" s="2">
        <v>3</v>
      </c>
      <c r="E84" s="2">
        <v>6</v>
      </c>
      <c r="F84" s="2">
        <v>8</v>
      </c>
      <c r="G84" s="2">
        <v>-2</v>
      </c>
      <c r="I84" s="6"/>
      <c r="J84" s="1"/>
      <c r="K84" s="6"/>
      <c r="N84" s="1"/>
    </row>
    <row r="85" spans="1:14" ht="12.75">
      <c r="A85" s="15" t="s">
        <v>76</v>
      </c>
      <c r="B85" s="2" t="s">
        <v>24</v>
      </c>
      <c r="C85" s="2">
        <v>0</v>
      </c>
      <c r="D85" s="2">
        <v>9</v>
      </c>
      <c r="E85" s="2">
        <v>1</v>
      </c>
      <c r="F85" s="2">
        <v>25</v>
      </c>
      <c r="G85" s="2">
        <v>-24</v>
      </c>
      <c r="I85" s="6"/>
      <c r="J85" s="1"/>
      <c r="K85" s="6"/>
      <c r="N85" s="1"/>
    </row>
    <row r="86" spans="1:14" ht="12.75">
      <c r="A86" s="16"/>
      <c r="B86" s="6"/>
      <c r="C86" s="6"/>
      <c r="D86" s="6"/>
      <c r="E86" s="6"/>
      <c r="F86" s="6"/>
      <c r="G86" s="6"/>
      <c r="I86" s="6"/>
      <c r="J86" s="1"/>
      <c r="K86" s="6"/>
      <c r="N86" s="1"/>
    </row>
    <row r="87" spans="1:15" ht="12.75">
      <c r="A87" s="20" t="s">
        <v>13</v>
      </c>
      <c r="I87" s="22" t="s">
        <v>14</v>
      </c>
      <c r="J87" s="22"/>
      <c r="K87" s="22"/>
      <c r="L87" s="3"/>
      <c r="M87" s="22" t="s">
        <v>15</v>
      </c>
      <c r="N87" s="22"/>
      <c r="O87" s="22"/>
    </row>
    <row r="88" spans="1:7" ht="12.75">
      <c r="A88" s="20" t="s">
        <v>0</v>
      </c>
      <c r="B88" t="s">
        <v>2</v>
      </c>
      <c r="C88" t="s">
        <v>3</v>
      </c>
      <c r="D88" t="s">
        <v>4</v>
      </c>
      <c r="E88" t="s">
        <v>5</v>
      </c>
      <c r="F88" t="s">
        <v>6</v>
      </c>
      <c r="G88" t="s">
        <v>7</v>
      </c>
    </row>
    <row r="89" spans="1:15" ht="12.75">
      <c r="A89" s="17" t="s">
        <v>114</v>
      </c>
      <c r="B89" s="17" t="s">
        <v>20</v>
      </c>
      <c r="C89" s="2">
        <v>0</v>
      </c>
      <c r="D89" s="2">
        <v>0</v>
      </c>
      <c r="E89" s="2">
        <f>M89+M92+M95</f>
        <v>12</v>
      </c>
      <c r="F89" s="2">
        <f>O89+O92+O95</f>
        <v>4</v>
      </c>
      <c r="G89" s="2">
        <f>E89-F89</f>
        <v>8</v>
      </c>
      <c r="I89" s="2" t="str">
        <f>A89</f>
        <v>LIZAR Jürgen</v>
      </c>
      <c r="J89" s="1" t="s">
        <v>16</v>
      </c>
      <c r="K89" s="2" t="str">
        <f>A90</f>
        <v>TÜNGER Murat</v>
      </c>
      <c r="M89" s="1">
        <v>1</v>
      </c>
      <c r="N89" s="1" t="s">
        <v>16</v>
      </c>
      <c r="O89" s="1">
        <v>2</v>
      </c>
    </row>
    <row r="90" spans="1:15" ht="12.75">
      <c r="A90" s="15" t="s">
        <v>53</v>
      </c>
      <c r="B90" s="15" t="s">
        <v>20</v>
      </c>
      <c r="C90" s="2">
        <v>0</v>
      </c>
      <c r="D90" s="2">
        <v>0</v>
      </c>
      <c r="E90" s="2">
        <f>O89+M93+M96</f>
        <v>12</v>
      </c>
      <c r="F90" s="2">
        <f>M89+O93+O96</f>
        <v>2</v>
      </c>
      <c r="G90" s="2">
        <f>E90-F90</f>
        <v>10</v>
      </c>
      <c r="I90" s="2" t="str">
        <f>A91</f>
        <v>BAROSS Gabor</v>
      </c>
      <c r="J90" s="1" t="s">
        <v>16</v>
      </c>
      <c r="K90" s="2" t="str">
        <f>A92</f>
        <v>MACINO Marco</v>
      </c>
      <c r="M90" s="1">
        <v>2</v>
      </c>
      <c r="N90" s="1" t="s">
        <v>16</v>
      </c>
      <c r="O90" s="1">
        <v>3</v>
      </c>
    </row>
    <row r="91" spans="1:7" ht="12.75">
      <c r="A91" s="15" t="s">
        <v>56</v>
      </c>
      <c r="B91" s="15" t="s">
        <v>24</v>
      </c>
      <c r="C91" s="2">
        <v>0</v>
      </c>
      <c r="D91" s="2">
        <v>0</v>
      </c>
      <c r="E91" s="2">
        <f>M90+O92+O96</f>
        <v>5</v>
      </c>
      <c r="F91" s="2">
        <f>O90+M92+M96</f>
        <v>13</v>
      </c>
      <c r="G91" s="2">
        <f>E91-F91</f>
        <v>-8</v>
      </c>
    </row>
    <row r="92" spans="1:15" ht="12.75">
      <c r="A92" s="15" t="s">
        <v>71</v>
      </c>
      <c r="B92" s="15" t="s">
        <v>37</v>
      </c>
      <c r="C92" s="2">
        <v>0</v>
      </c>
      <c r="D92" s="2">
        <v>0</v>
      </c>
      <c r="E92" s="2">
        <f>O90+O93+O95</f>
        <v>3</v>
      </c>
      <c r="F92" s="2">
        <f>M90+M93+M95</f>
        <v>13</v>
      </c>
      <c r="G92" s="2">
        <f>E92-F92</f>
        <v>-10</v>
      </c>
      <c r="I92" s="2" t="str">
        <f>A89</f>
        <v>LIZAR Jürgen</v>
      </c>
      <c r="J92" s="1" t="s">
        <v>16</v>
      </c>
      <c r="K92" s="2" t="str">
        <f>A91</f>
        <v>BAROSS Gabor</v>
      </c>
      <c r="M92" s="1">
        <v>4</v>
      </c>
      <c r="N92" s="1" t="s">
        <v>16</v>
      </c>
      <c r="O92" s="1">
        <v>2</v>
      </c>
    </row>
    <row r="93" spans="1:15" ht="12.75">
      <c r="A93" s="16"/>
      <c r="B93" s="6"/>
      <c r="C93" s="6"/>
      <c r="D93" s="6"/>
      <c r="E93" s="6"/>
      <c r="F93" s="6"/>
      <c r="G93" s="6"/>
      <c r="I93" s="2" t="str">
        <f>A90</f>
        <v>TÜNGER Murat</v>
      </c>
      <c r="J93" s="1" t="s">
        <v>16</v>
      </c>
      <c r="K93" s="2" t="str">
        <f>A92</f>
        <v>MACINO Marco</v>
      </c>
      <c r="M93" s="1">
        <v>4</v>
      </c>
      <c r="N93" s="1" t="s">
        <v>16</v>
      </c>
      <c r="O93" s="1">
        <v>0</v>
      </c>
    </row>
    <row r="94" spans="1:14" ht="12.75">
      <c r="A94" s="20" t="s">
        <v>89</v>
      </c>
      <c r="I94" s="6"/>
      <c r="J94" s="1"/>
      <c r="K94" s="6"/>
      <c r="N94" s="1"/>
    </row>
    <row r="95" spans="1:15" ht="12.75">
      <c r="A95" s="20" t="s">
        <v>0</v>
      </c>
      <c r="B95" t="s">
        <v>2</v>
      </c>
      <c r="C95" t="s">
        <v>3</v>
      </c>
      <c r="D95" t="s">
        <v>4</v>
      </c>
      <c r="E95" t="s">
        <v>5</v>
      </c>
      <c r="F95" t="s">
        <v>6</v>
      </c>
      <c r="G95" t="s">
        <v>7</v>
      </c>
      <c r="I95" s="2" t="str">
        <f>A89</f>
        <v>LIZAR Jürgen</v>
      </c>
      <c r="J95" s="1" t="s">
        <v>16</v>
      </c>
      <c r="K95" s="2" t="str">
        <f>A92</f>
        <v>MACINO Marco</v>
      </c>
      <c r="M95" s="1">
        <v>7</v>
      </c>
      <c r="N95" s="1" t="s">
        <v>16</v>
      </c>
      <c r="O95" s="1">
        <v>0</v>
      </c>
    </row>
    <row r="96" spans="1:15" ht="12.75">
      <c r="A96" s="15" t="s">
        <v>53</v>
      </c>
      <c r="B96" s="15" t="s">
        <v>20</v>
      </c>
      <c r="C96" s="2">
        <v>9</v>
      </c>
      <c r="D96" s="2">
        <v>0</v>
      </c>
      <c r="E96" s="2">
        <v>12</v>
      </c>
      <c r="F96" s="2">
        <v>2</v>
      </c>
      <c r="G96" s="2">
        <v>10</v>
      </c>
      <c r="I96" s="2" t="str">
        <f>A90</f>
        <v>TÜNGER Murat</v>
      </c>
      <c r="J96" s="1" t="s">
        <v>16</v>
      </c>
      <c r="K96" s="2" t="str">
        <f>A91</f>
        <v>BAROSS Gabor</v>
      </c>
      <c r="M96" s="1">
        <v>6</v>
      </c>
      <c r="N96" s="1" t="s">
        <v>16</v>
      </c>
      <c r="O96" s="1">
        <v>1</v>
      </c>
    </row>
    <row r="97" spans="1:14" ht="12.75">
      <c r="A97" s="17" t="s">
        <v>114</v>
      </c>
      <c r="B97" s="17" t="s">
        <v>20</v>
      </c>
      <c r="C97" s="2">
        <v>6</v>
      </c>
      <c r="D97" s="2">
        <v>3</v>
      </c>
      <c r="E97" s="2">
        <v>12</v>
      </c>
      <c r="F97" s="2">
        <v>4</v>
      </c>
      <c r="G97" s="2">
        <v>8</v>
      </c>
      <c r="I97" s="6"/>
      <c r="J97" s="1"/>
      <c r="K97" s="6"/>
      <c r="N97" s="1"/>
    </row>
    <row r="98" spans="1:14" ht="12.75">
      <c r="A98" s="15" t="s">
        <v>71</v>
      </c>
      <c r="B98" s="2" t="s">
        <v>37</v>
      </c>
      <c r="C98" s="2">
        <v>3</v>
      </c>
      <c r="D98" s="2">
        <v>6</v>
      </c>
      <c r="E98" s="2">
        <v>3</v>
      </c>
      <c r="F98" s="2">
        <v>13</v>
      </c>
      <c r="G98" s="2">
        <v>-10</v>
      </c>
      <c r="I98" s="6"/>
      <c r="J98" s="1"/>
      <c r="K98" s="6"/>
      <c r="N98" s="1"/>
    </row>
    <row r="99" spans="1:25" ht="12.75">
      <c r="A99" s="15" t="s">
        <v>56</v>
      </c>
      <c r="B99" s="2" t="s">
        <v>24</v>
      </c>
      <c r="C99" s="2">
        <v>0</v>
      </c>
      <c r="D99" s="2">
        <v>9</v>
      </c>
      <c r="E99" s="2">
        <v>5</v>
      </c>
      <c r="F99" s="2">
        <v>13</v>
      </c>
      <c r="G99" s="2">
        <v>-8</v>
      </c>
      <c r="I99" s="6"/>
      <c r="J99" s="1"/>
      <c r="K99" s="6"/>
      <c r="N99" s="1"/>
      <c r="X99" s="18"/>
      <c r="Y99" s="18"/>
    </row>
    <row r="100" spans="1:26" ht="12.75">
      <c r="A100" s="16"/>
      <c r="B100" s="6"/>
      <c r="C100" s="6"/>
      <c r="D100" s="6"/>
      <c r="E100" s="6"/>
      <c r="F100" s="6"/>
      <c r="G100" s="6"/>
      <c r="I100" s="6"/>
      <c r="J100" s="1"/>
      <c r="K100" s="6"/>
      <c r="N100" s="1"/>
      <c r="Y100" s="18"/>
      <c r="Z100" s="18"/>
    </row>
    <row r="101" spans="1:26" ht="12.75">
      <c r="A101" s="20" t="s">
        <v>90</v>
      </c>
      <c r="I101" s="22" t="s">
        <v>14</v>
      </c>
      <c r="J101" s="22"/>
      <c r="K101" s="22"/>
      <c r="L101" s="3"/>
      <c r="M101" s="22" t="s">
        <v>15</v>
      </c>
      <c r="N101" s="22"/>
      <c r="O101" s="22"/>
      <c r="Y101" s="18"/>
      <c r="Z101" s="18"/>
    </row>
    <row r="102" spans="1:26" ht="12.75">
      <c r="A102" s="20" t="s">
        <v>0</v>
      </c>
      <c r="B102" t="s">
        <v>2</v>
      </c>
      <c r="C102" t="s">
        <v>3</v>
      </c>
      <c r="D102" t="s">
        <v>4</v>
      </c>
      <c r="E102" t="s">
        <v>5</v>
      </c>
      <c r="F102" t="s">
        <v>6</v>
      </c>
      <c r="G102" t="s">
        <v>7</v>
      </c>
      <c r="Y102" s="18"/>
      <c r="Z102" s="18"/>
    </row>
    <row r="103" spans="1:26" ht="12.75">
      <c r="A103" s="14" t="s">
        <v>93</v>
      </c>
      <c r="B103" s="15" t="s">
        <v>43</v>
      </c>
      <c r="C103" s="2">
        <v>0</v>
      </c>
      <c r="D103" s="2">
        <v>0</v>
      </c>
      <c r="E103" s="2">
        <f>M103+M106+M109</f>
        <v>19</v>
      </c>
      <c r="F103" s="2">
        <f>O103+O106+O109</f>
        <v>0</v>
      </c>
      <c r="G103" s="2">
        <f>E103-F103</f>
        <v>19</v>
      </c>
      <c r="I103" s="2" t="str">
        <f>A103</f>
        <v>RUELLE David</v>
      </c>
      <c r="J103" s="1" t="s">
        <v>16</v>
      </c>
      <c r="K103" s="2" t="str">
        <f>A104</f>
        <v>ZEILINGER Peter</v>
      </c>
      <c r="M103" s="1">
        <v>7</v>
      </c>
      <c r="N103" s="1" t="s">
        <v>16</v>
      </c>
      <c r="O103" s="1">
        <v>0</v>
      </c>
      <c r="Y103" s="18"/>
      <c r="Z103" s="18"/>
    </row>
    <row r="104" spans="1:26" ht="12.75">
      <c r="A104" s="14" t="s">
        <v>68</v>
      </c>
      <c r="B104" s="15" t="s">
        <v>20</v>
      </c>
      <c r="C104" s="2">
        <v>0</v>
      </c>
      <c r="D104" s="2">
        <v>0</v>
      </c>
      <c r="E104" s="2">
        <f>O103+M107+M110</f>
        <v>5</v>
      </c>
      <c r="F104" s="2">
        <f>M103+O107+O110</f>
        <v>11</v>
      </c>
      <c r="G104" s="2">
        <f>E104-F104</f>
        <v>-6</v>
      </c>
      <c r="I104" s="2" t="str">
        <f>A105</f>
        <v>KARNTHALER Thomas</v>
      </c>
      <c r="J104" s="1" t="s">
        <v>16</v>
      </c>
      <c r="K104" s="2" t="str">
        <f>A106</f>
        <v>BAROSS Zoltan</v>
      </c>
      <c r="M104" s="1">
        <v>6</v>
      </c>
      <c r="N104" s="1" t="s">
        <v>16</v>
      </c>
      <c r="O104" s="1">
        <v>1</v>
      </c>
      <c r="Y104" s="18"/>
      <c r="Z104" s="18"/>
    </row>
    <row r="105" spans="1:26" ht="12.75">
      <c r="A105" s="14" t="s">
        <v>55</v>
      </c>
      <c r="B105" s="15" t="s">
        <v>20</v>
      </c>
      <c r="C105" s="2">
        <v>0</v>
      </c>
      <c r="D105" s="2">
        <v>0</v>
      </c>
      <c r="E105" s="2">
        <f>M104+O106+O110</f>
        <v>10</v>
      </c>
      <c r="F105" s="2">
        <f>O104+M106+M110</f>
        <v>1</v>
      </c>
      <c r="G105" s="2">
        <f>E105-F105</f>
        <v>9</v>
      </c>
      <c r="Y105" s="18"/>
      <c r="Z105" s="18"/>
    </row>
    <row r="106" spans="1:26" ht="12.75">
      <c r="A106" s="15" t="s">
        <v>57</v>
      </c>
      <c r="B106" s="15" t="s">
        <v>24</v>
      </c>
      <c r="C106" s="2">
        <v>0</v>
      </c>
      <c r="D106" s="2">
        <v>0</v>
      </c>
      <c r="E106" s="2">
        <f>O104+O107+O109</f>
        <v>1</v>
      </c>
      <c r="F106" s="2">
        <f>M104+M107+M109</f>
        <v>23</v>
      </c>
      <c r="G106" s="2">
        <f>E106-F106</f>
        <v>-22</v>
      </c>
      <c r="I106" s="2" t="str">
        <f>A103</f>
        <v>RUELLE David</v>
      </c>
      <c r="J106" s="1" t="s">
        <v>16</v>
      </c>
      <c r="K106" s="2" t="str">
        <f>A105</f>
        <v>KARNTHALER Thomas</v>
      </c>
      <c r="M106" s="1">
        <v>0</v>
      </c>
      <c r="N106" s="1" t="s">
        <v>16</v>
      </c>
      <c r="O106" s="1">
        <v>0</v>
      </c>
      <c r="Y106" s="18"/>
      <c r="Z106" s="18"/>
    </row>
    <row r="107" spans="1:26" ht="12.75">
      <c r="A107" s="13"/>
      <c r="B107" s="6"/>
      <c r="C107" s="6"/>
      <c r="D107" s="6"/>
      <c r="E107" s="6"/>
      <c r="F107" s="6"/>
      <c r="G107" s="6"/>
      <c r="I107" s="2" t="str">
        <f>A104</f>
        <v>ZEILINGER Peter</v>
      </c>
      <c r="J107" s="1" t="s">
        <v>16</v>
      </c>
      <c r="K107" s="2" t="str">
        <f>A106</f>
        <v>BAROSS Zoltan</v>
      </c>
      <c r="M107" s="1">
        <v>5</v>
      </c>
      <c r="N107" s="1" t="s">
        <v>16</v>
      </c>
      <c r="O107" s="1">
        <v>0</v>
      </c>
      <c r="Y107" s="18"/>
      <c r="Z107" s="18"/>
    </row>
    <row r="108" spans="1:26" ht="12.75">
      <c r="A108" t="s">
        <v>91</v>
      </c>
      <c r="I108" s="6"/>
      <c r="J108" s="1"/>
      <c r="K108" s="6"/>
      <c r="N108" s="1"/>
      <c r="Y108" s="18"/>
      <c r="Z108" s="18"/>
    </row>
    <row r="109" spans="1:26" ht="12.75">
      <c r="A109" t="s">
        <v>0</v>
      </c>
      <c r="B109" t="s">
        <v>2</v>
      </c>
      <c r="C109" t="s">
        <v>3</v>
      </c>
      <c r="D109" t="s">
        <v>4</v>
      </c>
      <c r="E109" t="s">
        <v>5</v>
      </c>
      <c r="F109" t="s">
        <v>6</v>
      </c>
      <c r="G109" t="s">
        <v>7</v>
      </c>
      <c r="I109" s="2" t="str">
        <f>A103</f>
        <v>RUELLE David</v>
      </c>
      <c r="J109" s="1" t="s">
        <v>16</v>
      </c>
      <c r="K109" s="2" t="str">
        <f>A106</f>
        <v>BAROSS Zoltan</v>
      </c>
      <c r="M109" s="1">
        <v>12</v>
      </c>
      <c r="N109" s="1" t="s">
        <v>16</v>
      </c>
      <c r="O109" s="1">
        <v>0</v>
      </c>
      <c r="Y109" s="18"/>
      <c r="Z109" s="18"/>
    </row>
    <row r="110" spans="1:26" ht="12.75">
      <c r="A110" s="14" t="s">
        <v>93</v>
      </c>
      <c r="B110" s="15" t="s">
        <v>43</v>
      </c>
      <c r="C110" s="2">
        <v>7</v>
      </c>
      <c r="D110" s="2">
        <v>2</v>
      </c>
      <c r="E110" s="2">
        <v>19</v>
      </c>
      <c r="F110" s="2">
        <v>0</v>
      </c>
      <c r="G110" s="2">
        <v>19</v>
      </c>
      <c r="I110" s="2" t="str">
        <f>A104</f>
        <v>ZEILINGER Peter</v>
      </c>
      <c r="J110" s="1" t="s">
        <v>16</v>
      </c>
      <c r="K110" s="2" t="str">
        <f>A105</f>
        <v>KARNTHALER Thomas</v>
      </c>
      <c r="M110" s="1">
        <v>0</v>
      </c>
      <c r="N110" s="1" t="s">
        <v>16</v>
      </c>
      <c r="O110" s="1">
        <v>4</v>
      </c>
      <c r="Y110" s="18"/>
      <c r="Z110" s="18"/>
    </row>
    <row r="111" spans="1:26" ht="12.75">
      <c r="A111" s="14" t="s">
        <v>55</v>
      </c>
      <c r="B111" s="15" t="s">
        <v>20</v>
      </c>
      <c r="C111" s="2">
        <v>7</v>
      </c>
      <c r="D111" s="2">
        <v>2</v>
      </c>
      <c r="E111" s="2">
        <v>10</v>
      </c>
      <c r="F111" s="2">
        <v>1</v>
      </c>
      <c r="G111" s="2">
        <v>9</v>
      </c>
      <c r="I111" s="6"/>
      <c r="J111" s="1"/>
      <c r="K111" s="6"/>
      <c r="N111" s="1"/>
      <c r="Y111" s="18"/>
      <c r="Z111" s="18"/>
    </row>
    <row r="112" spans="1:26" ht="12.75">
      <c r="A112" s="15" t="s">
        <v>68</v>
      </c>
      <c r="B112" s="2" t="s">
        <v>20</v>
      </c>
      <c r="C112" s="2">
        <v>3</v>
      </c>
      <c r="D112" s="2">
        <v>6</v>
      </c>
      <c r="E112" s="2">
        <v>5</v>
      </c>
      <c r="F112" s="2">
        <v>11</v>
      </c>
      <c r="G112" s="2">
        <v>-6</v>
      </c>
      <c r="I112" s="6"/>
      <c r="J112" s="1"/>
      <c r="K112" s="6"/>
      <c r="N112" s="1"/>
      <c r="Y112" s="18"/>
      <c r="Z112" s="18"/>
    </row>
    <row r="113" spans="1:26" ht="12.75">
      <c r="A113" s="15" t="s">
        <v>57</v>
      </c>
      <c r="B113" s="2" t="s">
        <v>24</v>
      </c>
      <c r="C113" s="2">
        <v>0</v>
      </c>
      <c r="D113" s="2">
        <v>9</v>
      </c>
      <c r="E113" s="2">
        <v>1</v>
      </c>
      <c r="F113" s="2">
        <v>23</v>
      </c>
      <c r="G113" s="2">
        <v>-22</v>
      </c>
      <c r="I113" s="6"/>
      <c r="J113" s="1"/>
      <c r="K113" s="6"/>
      <c r="N113" s="1"/>
      <c r="Y113" s="18"/>
      <c r="Z113" s="18"/>
    </row>
    <row r="114" spans="1:26" ht="12.75">
      <c r="A114" s="13"/>
      <c r="B114" s="6"/>
      <c r="C114" s="6"/>
      <c r="D114" s="6"/>
      <c r="E114" s="6"/>
      <c r="F114" s="6"/>
      <c r="G114" s="6"/>
      <c r="I114" s="6"/>
      <c r="J114" s="1"/>
      <c r="K114" s="6"/>
      <c r="N114" s="1"/>
      <c r="Y114" s="18"/>
      <c r="Z114" s="18"/>
    </row>
    <row r="115" spans="1:26" ht="12.75">
      <c r="A115" s="13"/>
      <c r="B115" s="6"/>
      <c r="C115" s="6"/>
      <c r="D115" s="6"/>
      <c r="E115" s="6"/>
      <c r="F115" s="6"/>
      <c r="G115" s="6"/>
      <c r="I115" s="22" t="s">
        <v>92</v>
      </c>
      <c r="J115" s="22"/>
      <c r="K115" s="22"/>
      <c r="L115" s="11"/>
      <c r="M115" s="22" t="s">
        <v>15</v>
      </c>
      <c r="N115" s="22"/>
      <c r="O115" s="22"/>
      <c r="Y115" s="18"/>
      <c r="Z115" s="18"/>
    </row>
    <row r="116" spans="1:26" ht="12.75">
      <c r="A116" s="13"/>
      <c r="B116" s="6"/>
      <c r="C116" s="6"/>
      <c r="D116" s="6"/>
      <c r="E116" s="6"/>
      <c r="F116" s="6"/>
      <c r="G116" s="6"/>
      <c r="I116" s="3"/>
      <c r="J116" s="3"/>
      <c r="K116" s="3"/>
      <c r="L116" s="11"/>
      <c r="M116" s="3"/>
      <c r="N116" s="3"/>
      <c r="O116" s="3"/>
      <c r="Y116" s="18"/>
      <c r="Z116" s="18"/>
    </row>
    <row r="117" spans="1:26" ht="12.75">
      <c r="A117" s="13"/>
      <c r="B117" s="6"/>
      <c r="C117" s="6"/>
      <c r="D117" s="6"/>
      <c r="E117" s="6"/>
      <c r="F117" s="6"/>
      <c r="G117" s="6"/>
      <c r="I117" s="5" t="str">
        <f>A12</f>
        <v>HAAS Wolfgang</v>
      </c>
      <c r="J117" s="1" t="s">
        <v>16</v>
      </c>
      <c r="K117" s="9" t="str">
        <f>A97</f>
        <v>LIZAR Jürgen</v>
      </c>
      <c r="M117" s="1">
        <v>5</v>
      </c>
      <c r="N117" s="1" t="s">
        <v>16</v>
      </c>
      <c r="O117" s="1">
        <v>2</v>
      </c>
      <c r="Y117" s="18"/>
      <c r="Z117" s="18"/>
    </row>
    <row r="118" spans="1:24" ht="12.75">
      <c r="A118" s="13"/>
      <c r="B118" s="6"/>
      <c r="C118" s="6"/>
      <c r="D118" s="6"/>
      <c r="E118" s="6"/>
      <c r="F118" s="6"/>
      <c r="G118" s="6"/>
      <c r="I118" s="2" t="str">
        <f>A27</f>
        <v>UCHYTIL Jiri</v>
      </c>
      <c r="J118" s="1" t="s">
        <v>16</v>
      </c>
      <c r="K118" s="2" t="str">
        <f>A110</f>
        <v>RUELLE David</v>
      </c>
      <c r="M118" s="1">
        <v>0</v>
      </c>
      <c r="N118" s="1" t="s">
        <v>16</v>
      </c>
      <c r="O118" s="1">
        <v>13</v>
      </c>
      <c r="X118" s="18"/>
    </row>
    <row r="119" spans="1:25" ht="12.75">
      <c r="A119" s="13"/>
      <c r="B119" s="6"/>
      <c r="C119" s="6"/>
      <c r="D119" s="6"/>
      <c r="E119" s="6"/>
      <c r="F119" s="6"/>
      <c r="G119" s="6"/>
      <c r="I119" s="5" t="str">
        <f>A68</f>
        <v>JON SCOTTA Maurizio</v>
      </c>
      <c r="J119" s="1" t="s">
        <v>16</v>
      </c>
      <c r="K119" s="9" t="str">
        <f>A41</f>
        <v>SCHÖBERL Reinhard</v>
      </c>
      <c r="M119" s="1">
        <v>1</v>
      </c>
      <c r="N119" s="1" t="s">
        <v>16</v>
      </c>
      <c r="O119" s="1">
        <v>0</v>
      </c>
      <c r="Y119" s="19"/>
    </row>
    <row r="120" spans="1:25" ht="12.75">
      <c r="A120" s="13"/>
      <c r="B120" s="6"/>
      <c r="C120" s="6"/>
      <c r="D120" s="6"/>
      <c r="E120" s="6"/>
      <c r="F120" s="6"/>
      <c r="G120" s="6"/>
      <c r="I120" s="2" t="str">
        <f>A83</f>
        <v>MARINI Davide</v>
      </c>
      <c r="J120" s="1" t="s">
        <v>16</v>
      </c>
      <c r="K120" s="2" t="str">
        <f>A54</f>
        <v>BERNARDIS Marco</v>
      </c>
      <c r="M120" s="1">
        <v>0</v>
      </c>
      <c r="N120" s="1" t="s">
        <v>16</v>
      </c>
      <c r="O120" s="1">
        <v>6</v>
      </c>
      <c r="Y120" s="18"/>
    </row>
    <row r="121" spans="1:25" ht="12.75">
      <c r="A121" s="13"/>
      <c r="B121" s="6"/>
      <c r="C121" s="6"/>
      <c r="D121" s="6"/>
      <c r="E121" s="6"/>
      <c r="F121" s="6"/>
      <c r="G121" s="6"/>
      <c r="I121" s="2" t="str">
        <f>A40</f>
        <v>LEITNER Wolfgang</v>
      </c>
      <c r="J121" s="1" t="s">
        <v>16</v>
      </c>
      <c r="K121" s="2" t="str">
        <f>A69</f>
        <v>RUF Alexander</v>
      </c>
      <c r="M121" s="1">
        <v>4</v>
      </c>
      <c r="N121" s="1" t="s">
        <v>16</v>
      </c>
      <c r="O121" s="1">
        <v>1</v>
      </c>
      <c r="Y121" s="18"/>
    </row>
    <row r="122" spans="1:25" ht="12.75">
      <c r="A122" s="13"/>
      <c r="B122" s="6"/>
      <c r="C122" s="6"/>
      <c r="D122" s="6"/>
      <c r="E122" s="6"/>
      <c r="F122" s="6"/>
      <c r="G122" s="6"/>
      <c r="I122" s="2" t="str">
        <f>A55</f>
        <v>EDER Heinz</v>
      </c>
      <c r="J122" s="1" t="s">
        <v>16</v>
      </c>
      <c r="K122" s="2" t="str">
        <f>A82</f>
        <v>WITTMANN Thomas</v>
      </c>
      <c r="M122" s="1">
        <v>1</v>
      </c>
      <c r="N122" s="1" t="s">
        <v>16</v>
      </c>
      <c r="O122" s="1">
        <v>1</v>
      </c>
      <c r="P122" t="s">
        <v>118</v>
      </c>
      <c r="Y122" s="18"/>
    </row>
    <row r="123" spans="1:25" ht="12.75">
      <c r="A123" s="13"/>
      <c r="B123" s="6"/>
      <c r="C123" s="6"/>
      <c r="D123" s="6"/>
      <c r="E123" s="6"/>
      <c r="F123" s="6"/>
      <c r="G123" s="6"/>
      <c r="I123" s="2" t="str">
        <f>A96</f>
        <v>TÜNGER Murat</v>
      </c>
      <c r="J123" s="1" t="s">
        <v>16</v>
      </c>
      <c r="K123" s="2" t="str">
        <f>A13</f>
        <v>PRAINO Lorenzo</v>
      </c>
      <c r="M123" s="1">
        <v>5</v>
      </c>
      <c r="N123" s="1" t="s">
        <v>16</v>
      </c>
      <c r="O123" s="1">
        <v>1</v>
      </c>
      <c r="Y123" s="18"/>
    </row>
    <row r="124" spans="1:25" ht="12.75">
      <c r="A124" s="13"/>
      <c r="B124" s="6"/>
      <c r="C124" s="6"/>
      <c r="D124" s="6"/>
      <c r="E124" s="6"/>
      <c r="F124" s="6"/>
      <c r="G124" s="6"/>
      <c r="I124" s="2" t="str">
        <f>A111</f>
        <v>KARNTHALER Thomas</v>
      </c>
      <c r="J124" s="1" t="s">
        <v>16</v>
      </c>
      <c r="K124" s="2" t="str">
        <f>A26</f>
        <v>HAAS Alexander</v>
      </c>
      <c r="M124" s="1">
        <v>1</v>
      </c>
      <c r="N124" s="1" t="s">
        <v>16</v>
      </c>
      <c r="O124" s="1">
        <v>2</v>
      </c>
      <c r="Y124" s="18"/>
    </row>
    <row r="125" spans="1:25" ht="12.75">
      <c r="A125" s="13"/>
      <c r="B125" s="6"/>
      <c r="C125" s="6"/>
      <c r="D125" s="6"/>
      <c r="E125" s="6"/>
      <c r="F125" s="6"/>
      <c r="G125" s="6"/>
      <c r="I125" s="6"/>
      <c r="J125" s="1"/>
      <c r="K125" s="6"/>
      <c r="N125" s="1"/>
      <c r="Y125" s="18"/>
    </row>
    <row r="126" spans="1:15" ht="12.75">
      <c r="A126" s="13"/>
      <c r="B126" s="6"/>
      <c r="C126" s="6"/>
      <c r="D126" s="6"/>
      <c r="E126" s="6"/>
      <c r="F126" s="6"/>
      <c r="G126" s="6"/>
      <c r="I126" s="22" t="s">
        <v>17</v>
      </c>
      <c r="J126" s="22"/>
      <c r="K126" s="22"/>
      <c r="L126" s="11"/>
      <c r="M126" s="22" t="s">
        <v>15</v>
      </c>
      <c r="N126" s="22"/>
      <c r="O126" s="22"/>
    </row>
    <row r="128" spans="9:16" ht="12.75">
      <c r="I128" s="2" t="str">
        <f>A12</f>
        <v>HAAS Wolfgang</v>
      </c>
      <c r="J128" t="s">
        <v>16</v>
      </c>
      <c r="K128" s="2" t="str">
        <f>IF(M117&gt;O118,I118,K118)</f>
        <v>RUELLE David</v>
      </c>
      <c r="M128" s="1">
        <v>2</v>
      </c>
      <c r="N128" s="1" t="s">
        <v>16</v>
      </c>
      <c r="O128" s="1">
        <v>2</v>
      </c>
      <c r="P128" t="s">
        <v>121</v>
      </c>
    </row>
    <row r="129" spans="9:16" ht="12.75">
      <c r="I129" s="2" t="str">
        <f>IF(M119&gt;O119,I119,K119)</f>
        <v>JON SCOTTA Maurizio</v>
      </c>
      <c r="J129" t="s">
        <v>16</v>
      </c>
      <c r="K129" s="2" t="str">
        <f>IF(M120&gt;O120,I120,K120)</f>
        <v>BERNARDIS Marco</v>
      </c>
      <c r="M129" s="1">
        <v>1</v>
      </c>
      <c r="N129" s="1" t="s">
        <v>16</v>
      </c>
      <c r="O129" s="1">
        <v>1</v>
      </c>
      <c r="P129" t="s">
        <v>122</v>
      </c>
    </row>
    <row r="130" spans="9:15" ht="12.75">
      <c r="I130" s="2" t="str">
        <f>IF(M121&gt;O121,I121,K121)</f>
        <v>LEITNER Wolfgang</v>
      </c>
      <c r="J130" t="s">
        <v>16</v>
      </c>
      <c r="K130" s="2" t="str">
        <f>IF(M122&gt;O122,I122,K122)</f>
        <v>WITTMANN Thomas</v>
      </c>
      <c r="M130" s="1">
        <v>2</v>
      </c>
      <c r="N130" s="1" t="s">
        <v>16</v>
      </c>
      <c r="O130" s="1">
        <v>0</v>
      </c>
    </row>
    <row r="131" spans="9:15" ht="12.75">
      <c r="I131" s="2" t="str">
        <f>IF(M123&gt;O123,I123,K123)</f>
        <v>TÜNGER Murat</v>
      </c>
      <c r="J131" t="s">
        <v>16</v>
      </c>
      <c r="K131" s="2" t="str">
        <f>IF(M124&gt;O124,I124,K124)</f>
        <v>HAAS Alexander</v>
      </c>
      <c r="M131" s="1">
        <v>5</v>
      </c>
      <c r="N131" s="1" t="s">
        <v>16</v>
      </c>
      <c r="O131" s="1">
        <v>2</v>
      </c>
    </row>
    <row r="133" spans="9:18" ht="12.75">
      <c r="I133" s="22" t="s">
        <v>18</v>
      </c>
      <c r="J133" s="22"/>
      <c r="K133" s="22"/>
      <c r="L133" s="11"/>
      <c r="M133" s="22" t="s">
        <v>15</v>
      </c>
      <c r="N133" s="22"/>
      <c r="O133" s="22"/>
      <c r="Q133" s="1"/>
      <c r="R133" s="1"/>
    </row>
    <row r="134" ht="12.75">
      <c r="P134" s="1"/>
    </row>
    <row r="135" spans="9:16" ht="12.75">
      <c r="I135" s="5" t="str">
        <f>IF(M128&gt;O128,I128,K128)</f>
        <v>RUELLE David</v>
      </c>
      <c r="J135" t="s">
        <v>16</v>
      </c>
      <c r="K135" s="2" t="str">
        <f>IF(M129&gt;O129,I129,K129)</f>
        <v>BERNARDIS Marco</v>
      </c>
      <c r="M135" s="1">
        <v>1</v>
      </c>
      <c r="N135" s="1" t="s">
        <v>16</v>
      </c>
      <c r="O135" s="1">
        <v>1</v>
      </c>
      <c r="P135" t="s">
        <v>123</v>
      </c>
    </row>
    <row r="136" spans="9:15" ht="12.75">
      <c r="I136" s="2" t="str">
        <f>IF(M130&gt;O130,I130,K130)</f>
        <v>LEITNER Wolfgang</v>
      </c>
      <c r="J136" t="s">
        <v>16</v>
      </c>
      <c r="K136" s="2" t="str">
        <f>IF(M131&gt;O131,I131,K131)</f>
        <v>TÜNGER Murat</v>
      </c>
      <c r="M136" s="1">
        <v>2</v>
      </c>
      <c r="N136" s="1" t="s">
        <v>16</v>
      </c>
      <c r="O136" s="1">
        <v>1</v>
      </c>
    </row>
    <row r="138" spans="9:15" ht="12.75">
      <c r="I138" s="22" t="s">
        <v>19</v>
      </c>
      <c r="J138" s="22"/>
      <c r="K138" s="22"/>
      <c r="L138" s="11"/>
      <c r="M138" s="22" t="s">
        <v>15</v>
      </c>
      <c r="N138" s="22"/>
      <c r="O138" s="22"/>
    </row>
    <row r="140" spans="9:15" ht="12.75">
      <c r="I140" s="2" t="str">
        <f>IF(M135&gt;O135,I135,K135)</f>
        <v>BERNARDIS Marco</v>
      </c>
      <c r="J140" t="s">
        <v>16</v>
      </c>
      <c r="K140" s="5" t="str">
        <f>IF(M136&gt;O136,I136,K136)</f>
        <v>LEITNER Wolfgang</v>
      </c>
      <c r="M140" s="1">
        <v>1</v>
      </c>
      <c r="N140" s="1" t="s">
        <v>16</v>
      </c>
      <c r="O140" s="1">
        <v>2</v>
      </c>
    </row>
  </sheetData>
  <sheetProtection/>
  <mergeCells count="25">
    <mergeCell ref="I126:K126"/>
    <mergeCell ref="M126:O126"/>
    <mergeCell ref="I133:K133"/>
    <mergeCell ref="M133:O133"/>
    <mergeCell ref="I138:K138"/>
    <mergeCell ref="M138:O138"/>
    <mergeCell ref="I87:K87"/>
    <mergeCell ref="M87:O87"/>
    <mergeCell ref="I101:K101"/>
    <mergeCell ref="M101:O101"/>
    <mergeCell ref="I115:K115"/>
    <mergeCell ref="M115:O115"/>
    <mergeCell ref="I45:K45"/>
    <mergeCell ref="M45:O45"/>
    <mergeCell ref="I59:K59"/>
    <mergeCell ref="M59:O59"/>
    <mergeCell ref="I73:K73"/>
    <mergeCell ref="M73:O73"/>
    <mergeCell ref="A1:O1"/>
    <mergeCell ref="I3:K3"/>
    <mergeCell ref="M3:O3"/>
    <mergeCell ref="I17:K17"/>
    <mergeCell ref="M17:O17"/>
    <mergeCell ref="I31:K31"/>
    <mergeCell ref="M31:O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44" r:id="rId2"/>
  <headerFooter alignWithMargins="0">
    <oddHeader>&amp;COpen</oddHeader>
  </headerFooter>
  <rowBreaks count="3" manualBreakCount="3">
    <brk id="36" max="15" man="1"/>
    <brk id="57" max="255" man="1"/>
    <brk id="69" max="15" man="1"/>
  </rowBreaks>
  <colBreaks count="1" manualBreakCount="1">
    <brk id="7" max="11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7"/>
  <sheetViews>
    <sheetView showGridLines="0" workbookViewId="0" topLeftCell="A1">
      <selection activeCell="A1" sqref="A1:O1"/>
    </sheetView>
  </sheetViews>
  <sheetFormatPr defaultColWidth="11.00390625" defaultRowHeight="12.75"/>
  <cols>
    <col min="1" max="1" width="21.25390625" style="0" customWidth="1"/>
    <col min="2" max="2" width="4.25390625" style="0" bestFit="1" customWidth="1"/>
    <col min="3" max="5" width="3.00390625" style="0" bestFit="1" customWidth="1"/>
    <col min="6" max="6" width="2.875" style="0" bestFit="1" customWidth="1"/>
    <col min="7" max="7" width="3.375" style="0" bestFit="1" customWidth="1"/>
    <col min="8" max="8" width="2.625" style="0" customWidth="1"/>
    <col min="9" max="9" width="25.75390625" style="0" customWidth="1"/>
    <col min="10" max="10" width="1.625" style="0" customWidth="1"/>
    <col min="11" max="11" width="25.75390625" style="0" customWidth="1"/>
    <col min="12" max="12" width="2.625" style="0" customWidth="1"/>
    <col min="13" max="13" width="4.625" style="1" customWidth="1"/>
    <col min="14" max="14" width="1.625" style="0" customWidth="1"/>
    <col min="15" max="15" width="4.625" style="1" customWidth="1"/>
    <col min="16" max="16" width="2.75390625" style="0" bestFit="1" customWidth="1"/>
    <col min="17" max="17" width="1.875" style="0" bestFit="1" customWidth="1"/>
    <col min="18" max="18" width="1.37890625" style="0" bestFit="1" customWidth="1"/>
    <col min="19" max="19" width="1.875" style="0" bestFit="1" customWidth="1"/>
    <col min="20" max="20" width="20.625" style="0" bestFit="1" customWidth="1"/>
  </cols>
  <sheetData>
    <row r="1" spans="1:16" ht="54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2"/>
    </row>
    <row r="3" spans="1:16" ht="12.75">
      <c r="A3" t="s">
        <v>1</v>
      </c>
      <c r="I3" s="22" t="s">
        <v>14</v>
      </c>
      <c r="J3" s="22"/>
      <c r="K3" s="22"/>
      <c r="L3" s="3"/>
      <c r="M3" s="22" t="s">
        <v>15</v>
      </c>
      <c r="N3" s="22"/>
      <c r="O3" s="22"/>
      <c r="P3" s="3"/>
    </row>
    <row r="4" spans="1:7" ht="12.7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16" ht="12.75">
      <c r="A5" s="14" t="s">
        <v>42</v>
      </c>
      <c r="B5" s="14" t="s">
        <v>43</v>
      </c>
      <c r="C5" s="2">
        <v>0</v>
      </c>
      <c r="D5" s="2">
        <v>0</v>
      </c>
      <c r="E5" s="2">
        <f>M5+M8+M11</f>
        <v>13</v>
      </c>
      <c r="F5" s="2">
        <f>O5+O8+O11</f>
        <v>10</v>
      </c>
      <c r="G5" s="2">
        <f>E5-F5</f>
        <v>3</v>
      </c>
      <c r="I5" s="2" t="str">
        <f>A5</f>
        <v>SCHEEN Daniel</v>
      </c>
      <c r="J5" s="1" t="s">
        <v>16</v>
      </c>
      <c r="K5" s="2" t="str">
        <f>A6</f>
        <v>MARSTEN Nick</v>
      </c>
      <c r="M5" s="1">
        <v>8</v>
      </c>
      <c r="N5" s="1" t="s">
        <v>16</v>
      </c>
      <c r="O5" s="1">
        <v>0</v>
      </c>
      <c r="P5" s="10"/>
    </row>
    <row r="6" spans="1:15" ht="12.75">
      <c r="A6" s="14" t="s">
        <v>109</v>
      </c>
      <c r="B6" s="14" t="s">
        <v>59</v>
      </c>
      <c r="C6" s="2">
        <v>0</v>
      </c>
      <c r="D6" s="2">
        <v>0</v>
      </c>
      <c r="E6" s="2">
        <f>O5+M9+M12</f>
        <v>1</v>
      </c>
      <c r="F6" s="2">
        <f>M5+O9+O12</f>
        <v>19</v>
      </c>
      <c r="G6" s="2">
        <f>E6-F6</f>
        <v>-18</v>
      </c>
      <c r="I6" s="2" t="str">
        <f>A7</f>
        <v>BUSCH David</v>
      </c>
      <c r="J6" s="1" t="s">
        <v>16</v>
      </c>
      <c r="K6" s="2" t="str">
        <f>A8</f>
        <v>EXLER Günter</v>
      </c>
      <c r="M6" s="1">
        <v>5</v>
      </c>
      <c r="N6" s="1" t="s">
        <v>16</v>
      </c>
      <c r="O6" s="1">
        <v>3</v>
      </c>
    </row>
    <row r="7" spans="1:7" ht="12.75">
      <c r="A7" s="14" t="s">
        <v>79</v>
      </c>
      <c r="B7" s="14" t="s">
        <v>20</v>
      </c>
      <c r="C7" s="2">
        <v>0</v>
      </c>
      <c r="D7" s="2">
        <v>0</v>
      </c>
      <c r="E7" s="2">
        <f>M6+O8+O12</f>
        <v>19</v>
      </c>
      <c r="F7" s="2">
        <f>O6+M8+M12</f>
        <v>5</v>
      </c>
      <c r="G7" s="2">
        <f>E7-F7</f>
        <v>14</v>
      </c>
    </row>
    <row r="8" spans="1:15" ht="12.75">
      <c r="A8" s="14" t="s">
        <v>46</v>
      </c>
      <c r="B8" s="14" t="s">
        <v>20</v>
      </c>
      <c r="C8" s="2">
        <v>0</v>
      </c>
      <c r="D8" s="2">
        <v>0</v>
      </c>
      <c r="E8" s="2">
        <f>O6+O9+O11</f>
        <v>10</v>
      </c>
      <c r="F8" s="2">
        <f>M6+M9+M11</f>
        <v>9</v>
      </c>
      <c r="G8" s="2">
        <f>E8-F8</f>
        <v>1</v>
      </c>
      <c r="I8" s="2" t="str">
        <f>A5</f>
        <v>SCHEEN Daniel</v>
      </c>
      <c r="J8" s="1" t="s">
        <v>16</v>
      </c>
      <c r="K8" s="2" t="str">
        <f>A7</f>
        <v>BUSCH David</v>
      </c>
      <c r="M8" s="1">
        <v>2</v>
      </c>
      <c r="N8" s="1" t="s">
        <v>16</v>
      </c>
      <c r="O8" s="1">
        <v>8</v>
      </c>
    </row>
    <row r="9" spans="1:15" ht="12.75">
      <c r="A9" s="16"/>
      <c r="B9" s="6"/>
      <c r="C9" s="6"/>
      <c r="D9" s="6"/>
      <c r="E9" s="6"/>
      <c r="F9" s="6"/>
      <c r="G9" s="6"/>
      <c r="I9" s="2" t="str">
        <f>A6</f>
        <v>MARSTEN Nick</v>
      </c>
      <c r="J9" s="1" t="s">
        <v>16</v>
      </c>
      <c r="K9" s="2" t="str">
        <f>A8</f>
        <v>EXLER Günter</v>
      </c>
      <c r="M9" s="1">
        <v>1</v>
      </c>
      <c r="N9" s="1" t="s">
        <v>16</v>
      </c>
      <c r="O9" s="1">
        <v>5</v>
      </c>
    </row>
    <row r="10" spans="1:14" ht="12.75">
      <c r="A10" s="20" t="s">
        <v>31</v>
      </c>
      <c r="I10" s="6"/>
      <c r="J10" s="1"/>
      <c r="K10" s="6"/>
      <c r="N10" s="1"/>
    </row>
    <row r="11" spans="1:15" ht="12.75">
      <c r="A11" s="20" t="s">
        <v>0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  <c r="I11" s="2" t="str">
        <f>A5</f>
        <v>SCHEEN Daniel</v>
      </c>
      <c r="J11" s="1" t="s">
        <v>16</v>
      </c>
      <c r="K11" s="2" t="str">
        <f>A8</f>
        <v>EXLER Günter</v>
      </c>
      <c r="M11" s="1">
        <v>3</v>
      </c>
      <c r="N11" s="1" t="s">
        <v>16</v>
      </c>
      <c r="O11" s="1">
        <v>2</v>
      </c>
    </row>
    <row r="12" spans="1:15" ht="12.75">
      <c r="A12" s="14" t="s">
        <v>79</v>
      </c>
      <c r="B12" s="14" t="s">
        <v>20</v>
      </c>
      <c r="C12" s="2">
        <v>9</v>
      </c>
      <c r="D12" s="2">
        <v>0</v>
      </c>
      <c r="E12" s="2">
        <v>19</v>
      </c>
      <c r="F12" s="2">
        <v>5</v>
      </c>
      <c r="G12" s="2">
        <v>14</v>
      </c>
      <c r="I12" s="2" t="str">
        <f>A6</f>
        <v>MARSTEN Nick</v>
      </c>
      <c r="J12" s="1" t="s">
        <v>16</v>
      </c>
      <c r="K12" s="2" t="str">
        <f>A7</f>
        <v>BUSCH David</v>
      </c>
      <c r="M12" s="1">
        <v>0</v>
      </c>
      <c r="N12" s="1" t="s">
        <v>16</v>
      </c>
      <c r="O12" s="1">
        <v>6</v>
      </c>
    </row>
    <row r="13" spans="1:7" ht="12.75">
      <c r="A13" s="14" t="s">
        <v>42</v>
      </c>
      <c r="B13" s="14" t="s">
        <v>43</v>
      </c>
      <c r="C13" s="2">
        <v>6</v>
      </c>
      <c r="D13" s="2">
        <v>3</v>
      </c>
      <c r="E13" s="2">
        <v>13</v>
      </c>
      <c r="F13" s="2">
        <v>10</v>
      </c>
      <c r="G13" s="2">
        <v>3</v>
      </c>
    </row>
    <row r="14" spans="1:7" ht="12.75">
      <c r="A14" s="15" t="s">
        <v>46</v>
      </c>
      <c r="B14" s="2" t="s">
        <v>20</v>
      </c>
      <c r="C14" s="2">
        <v>3</v>
      </c>
      <c r="D14" s="2">
        <v>6</v>
      </c>
      <c r="E14" s="2">
        <v>10</v>
      </c>
      <c r="F14" s="2">
        <v>9</v>
      </c>
      <c r="G14" s="2">
        <v>1</v>
      </c>
    </row>
    <row r="15" spans="1:7" ht="12.75">
      <c r="A15" s="15" t="s">
        <v>109</v>
      </c>
      <c r="B15" s="2" t="s">
        <v>59</v>
      </c>
      <c r="C15" s="2">
        <v>0</v>
      </c>
      <c r="D15" s="2">
        <v>9</v>
      </c>
      <c r="E15" s="2">
        <v>1</v>
      </c>
      <c r="F15" s="2">
        <v>19</v>
      </c>
      <c r="G15" s="2">
        <v>-18</v>
      </c>
    </row>
    <row r="16" ht="12.75">
      <c r="A16" s="20"/>
    </row>
    <row r="17" spans="1:15" ht="12.75">
      <c r="A17" s="20" t="s">
        <v>8</v>
      </c>
      <c r="I17" s="22" t="s">
        <v>14</v>
      </c>
      <c r="J17" s="22"/>
      <c r="K17" s="22"/>
      <c r="L17" s="3"/>
      <c r="M17" s="22" t="s">
        <v>15</v>
      </c>
      <c r="N17" s="22"/>
      <c r="O17" s="22"/>
    </row>
    <row r="18" spans="1:7" ht="12.75">
      <c r="A18" s="20" t="s">
        <v>0</v>
      </c>
      <c r="B18" t="s">
        <v>2</v>
      </c>
      <c r="C18" t="s">
        <v>3</v>
      </c>
      <c r="D18" t="s">
        <v>4</v>
      </c>
      <c r="E18" t="s">
        <v>5</v>
      </c>
      <c r="F18" t="s">
        <v>6</v>
      </c>
      <c r="G18" t="s">
        <v>7</v>
      </c>
    </row>
    <row r="19" spans="1:15" ht="12.75">
      <c r="A19" s="14" t="s">
        <v>80</v>
      </c>
      <c r="B19" s="14" t="s">
        <v>20</v>
      </c>
      <c r="C19" s="2">
        <v>0</v>
      </c>
      <c r="D19" s="2">
        <v>0</v>
      </c>
      <c r="E19" s="2">
        <f>M19+M22+M25</f>
        <v>16</v>
      </c>
      <c r="F19" s="2">
        <f>O19+O22+O25</f>
        <v>3</v>
      </c>
      <c r="G19" s="2">
        <f>E19-F19</f>
        <v>13</v>
      </c>
      <c r="I19" s="2" t="str">
        <f>A19</f>
        <v>BAMBERZKY Günther</v>
      </c>
      <c r="J19" s="1" t="s">
        <v>16</v>
      </c>
      <c r="K19" s="2" t="str">
        <f>A20</f>
        <v>SANDNER Stefan</v>
      </c>
      <c r="M19" s="1">
        <v>5</v>
      </c>
      <c r="N19" s="1" t="s">
        <v>16</v>
      </c>
      <c r="O19" s="1">
        <v>2</v>
      </c>
    </row>
    <row r="20" spans="1:15" ht="12.75">
      <c r="A20" s="14" t="s">
        <v>28</v>
      </c>
      <c r="B20" s="14" t="s">
        <v>20</v>
      </c>
      <c r="C20" s="2">
        <v>0</v>
      </c>
      <c r="D20" s="2">
        <v>0</v>
      </c>
      <c r="E20" s="2">
        <f>O19+M23+M26</f>
        <v>12</v>
      </c>
      <c r="F20" s="2">
        <f>M19+O23+O26</f>
        <v>5</v>
      </c>
      <c r="G20" s="2">
        <f>E20-F20</f>
        <v>7</v>
      </c>
      <c r="I20" s="2" t="str">
        <f>A21</f>
        <v>ZUCCHI Marco</v>
      </c>
      <c r="J20" s="1" t="s">
        <v>16</v>
      </c>
      <c r="K20" s="2" t="str">
        <f>A22</f>
        <v>VULPES Thomas</v>
      </c>
      <c r="M20" s="1">
        <v>0</v>
      </c>
      <c r="N20" s="1" t="s">
        <v>16</v>
      </c>
      <c r="O20" s="1">
        <v>0</v>
      </c>
    </row>
    <row r="21" spans="1:7" ht="12.75">
      <c r="A21" s="14" t="s">
        <v>70</v>
      </c>
      <c r="B21" s="14" t="s">
        <v>59</v>
      </c>
      <c r="C21" s="2">
        <v>0</v>
      </c>
      <c r="D21" s="2">
        <v>0</v>
      </c>
      <c r="E21" s="2">
        <f>M20+O22+O26</f>
        <v>0</v>
      </c>
      <c r="F21" s="2">
        <f>O20+M22+M26</f>
        <v>9</v>
      </c>
      <c r="G21" s="2">
        <f>E21-F21</f>
        <v>-9</v>
      </c>
    </row>
    <row r="22" spans="1:15" ht="12.75">
      <c r="A22" s="14" t="s">
        <v>30</v>
      </c>
      <c r="B22" s="14" t="s">
        <v>21</v>
      </c>
      <c r="C22" s="2">
        <v>0</v>
      </c>
      <c r="D22" s="2">
        <v>0</v>
      </c>
      <c r="E22" s="2">
        <f>O20+O23+O25</f>
        <v>1</v>
      </c>
      <c r="F22" s="2">
        <f>M20+M23+M25</f>
        <v>12</v>
      </c>
      <c r="G22" s="2">
        <f>E22-F22</f>
        <v>-11</v>
      </c>
      <c r="I22" s="2" t="str">
        <f>A19</f>
        <v>BAMBERZKY Günther</v>
      </c>
      <c r="J22" s="1" t="s">
        <v>16</v>
      </c>
      <c r="K22" s="2" t="str">
        <f>A21</f>
        <v>ZUCCHI Marco</v>
      </c>
      <c r="M22" s="1">
        <v>5</v>
      </c>
      <c r="N22" s="1" t="s">
        <v>16</v>
      </c>
      <c r="O22" s="1">
        <v>0</v>
      </c>
    </row>
    <row r="23" spans="1:15" ht="12.75">
      <c r="A23" s="13"/>
      <c r="B23" s="6"/>
      <c r="C23" s="6"/>
      <c r="D23" s="6"/>
      <c r="E23" s="6"/>
      <c r="F23" s="6"/>
      <c r="G23" s="6"/>
      <c r="I23" s="2" t="str">
        <f>A20</f>
        <v>SANDNER Stefan</v>
      </c>
      <c r="J23" s="1" t="s">
        <v>16</v>
      </c>
      <c r="K23" s="2" t="str">
        <f>A22</f>
        <v>VULPES Thomas</v>
      </c>
      <c r="M23" s="1">
        <v>6</v>
      </c>
      <c r="N23" s="1" t="s">
        <v>16</v>
      </c>
      <c r="O23" s="1">
        <v>0</v>
      </c>
    </row>
    <row r="24" spans="1:14" ht="12.75">
      <c r="A24" t="s">
        <v>32</v>
      </c>
      <c r="I24" s="6"/>
      <c r="J24" s="1"/>
      <c r="K24" s="6"/>
      <c r="N24" s="1"/>
    </row>
    <row r="25" spans="1:15" ht="12.75">
      <c r="A25" t="s">
        <v>0</v>
      </c>
      <c r="B25" t="s">
        <v>2</v>
      </c>
      <c r="C25" t="s">
        <v>3</v>
      </c>
      <c r="D25" t="s">
        <v>4</v>
      </c>
      <c r="E25" t="s">
        <v>5</v>
      </c>
      <c r="F25" t="s">
        <v>6</v>
      </c>
      <c r="G25" t="s">
        <v>7</v>
      </c>
      <c r="I25" s="2" t="str">
        <f>A19</f>
        <v>BAMBERZKY Günther</v>
      </c>
      <c r="J25" s="1" t="s">
        <v>16</v>
      </c>
      <c r="K25" s="2" t="str">
        <f>A22</f>
        <v>VULPES Thomas</v>
      </c>
      <c r="M25" s="1">
        <v>6</v>
      </c>
      <c r="N25" s="1" t="s">
        <v>16</v>
      </c>
      <c r="O25" s="1">
        <v>1</v>
      </c>
    </row>
    <row r="26" spans="1:15" ht="12.75">
      <c r="A26" s="14" t="s">
        <v>80</v>
      </c>
      <c r="B26" s="14" t="s">
        <v>20</v>
      </c>
      <c r="C26" s="2">
        <v>9</v>
      </c>
      <c r="D26" s="2">
        <v>0</v>
      </c>
      <c r="E26" s="2">
        <v>16</v>
      </c>
      <c r="F26" s="2">
        <v>3</v>
      </c>
      <c r="G26" s="2">
        <v>13</v>
      </c>
      <c r="I26" s="2" t="str">
        <f>A20</f>
        <v>SANDNER Stefan</v>
      </c>
      <c r="J26" s="1" t="s">
        <v>16</v>
      </c>
      <c r="K26" s="2" t="str">
        <f>A21</f>
        <v>ZUCCHI Marco</v>
      </c>
      <c r="M26" s="1">
        <v>4</v>
      </c>
      <c r="N26" s="1" t="s">
        <v>16</v>
      </c>
      <c r="O26" s="1">
        <v>0</v>
      </c>
    </row>
    <row r="27" spans="1:14" ht="12.75">
      <c r="A27" s="14" t="s">
        <v>28</v>
      </c>
      <c r="B27" s="14" t="s">
        <v>20</v>
      </c>
      <c r="C27" s="2">
        <v>6</v>
      </c>
      <c r="D27" s="2">
        <v>3</v>
      </c>
      <c r="E27" s="2">
        <v>12</v>
      </c>
      <c r="F27" s="2">
        <v>5</v>
      </c>
      <c r="G27" s="2">
        <v>7</v>
      </c>
      <c r="J27" s="1"/>
      <c r="N27" s="1"/>
    </row>
    <row r="28" spans="1:14" ht="12.75">
      <c r="A28" s="9" t="s">
        <v>70</v>
      </c>
      <c r="B28" s="2" t="s">
        <v>59</v>
      </c>
      <c r="C28" s="2">
        <v>1</v>
      </c>
      <c r="D28" s="2">
        <v>8</v>
      </c>
      <c r="E28" s="2">
        <v>0</v>
      </c>
      <c r="F28" s="2">
        <v>9</v>
      </c>
      <c r="G28" s="2">
        <v>-9</v>
      </c>
      <c r="J28" s="1"/>
      <c r="N28" s="1"/>
    </row>
    <row r="29" spans="1:14" ht="12.75">
      <c r="A29" s="9" t="s">
        <v>30</v>
      </c>
      <c r="B29" s="2" t="s">
        <v>21</v>
      </c>
      <c r="C29" s="2">
        <v>1</v>
      </c>
      <c r="D29" s="2">
        <v>8</v>
      </c>
      <c r="E29" s="2">
        <v>1</v>
      </c>
      <c r="F29" s="2">
        <v>12</v>
      </c>
      <c r="G29" s="2">
        <v>-11</v>
      </c>
      <c r="J29" s="1"/>
      <c r="N29" s="1"/>
    </row>
    <row r="30" spans="10:14" ht="12.75">
      <c r="J30" s="1"/>
      <c r="N30" s="1"/>
    </row>
    <row r="31" spans="1:15" ht="12.75">
      <c r="A31" t="s">
        <v>9</v>
      </c>
      <c r="I31" s="22" t="s">
        <v>14</v>
      </c>
      <c r="J31" s="22"/>
      <c r="K31" s="22"/>
      <c r="L31" s="3"/>
      <c r="M31" s="22" t="s">
        <v>15</v>
      </c>
      <c r="N31" s="22"/>
      <c r="O31" s="22"/>
    </row>
    <row r="32" spans="1:7" ht="12.75">
      <c r="A32" t="s">
        <v>0</v>
      </c>
      <c r="B32" t="s">
        <v>2</v>
      </c>
      <c r="C32" t="s">
        <v>3</v>
      </c>
      <c r="D32" t="s">
        <v>4</v>
      </c>
      <c r="E32" t="s">
        <v>5</v>
      </c>
      <c r="F32" t="s">
        <v>6</v>
      </c>
      <c r="G32" t="s">
        <v>7</v>
      </c>
    </row>
    <row r="33" spans="1:15" ht="12.75">
      <c r="A33" s="14" t="s">
        <v>27</v>
      </c>
      <c r="B33" s="14" t="s">
        <v>20</v>
      </c>
      <c r="C33" s="2">
        <v>0</v>
      </c>
      <c r="D33" s="2">
        <v>0</v>
      </c>
      <c r="E33" s="2">
        <f>M33+M36+M39</f>
        <v>13</v>
      </c>
      <c r="F33" s="2">
        <f>O33+O36+O39</f>
        <v>3</v>
      </c>
      <c r="G33" s="2">
        <f>E33-F33</f>
        <v>10</v>
      </c>
      <c r="I33" s="2" t="str">
        <f>A33</f>
        <v>HINKELMANN Erich</v>
      </c>
      <c r="J33" s="1" t="s">
        <v>16</v>
      </c>
      <c r="K33" s="2" t="str">
        <f>A34</f>
        <v>IOAN Alessandro</v>
      </c>
      <c r="M33" s="1">
        <v>4</v>
      </c>
      <c r="N33" s="1" t="s">
        <v>16</v>
      </c>
      <c r="O33" s="1">
        <v>1</v>
      </c>
    </row>
    <row r="34" spans="1:15" ht="12.75">
      <c r="A34" s="14" t="s">
        <v>105</v>
      </c>
      <c r="B34" s="14" t="s">
        <v>37</v>
      </c>
      <c r="C34" s="2">
        <v>0</v>
      </c>
      <c r="D34" s="2">
        <v>0</v>
      </c>
      <c r="E34" s="2">
        <f>O33+M37+M40</f>
        <v>5</v>
      </c>
      <c r="F34" s="2">
        <f>M33+O37+O40</f>
        <v>8</v>
      </c>
      <c r="G34" s="2">
        <f>E34-F34</f>
        <v>-3</v>
      </c>
      <c r="I34" s="2" t="str">
        <f>A35</f>
        <v>HASIEBER Michael</v>
      </c>
      <c r="J34" s="1" t="s">
        <v>16</v>
      </c>
      <c r="K34" s="2" t="str">
        <f>A36</f>
        <v>YOUNG David</v>
      </c>
      <c r="M34" s="1">
        <v>6</v>
      </c>
      <c r="N34" s="1" t="s">
        <v>16</v>
      </c>
      <c r="O34" s="1">
        <v>0</v>
      </c>
    </row>
    <row r="35" spans="1:7" ht="12.75">
      <c r="A35" s="14" t="s">
        <v>45</v>
      </c>
      <c r="B35" s="14" t="s">
        <v>20</v>
      </c>
      <c r="C35" s="2">
        <v>0</v>
      </c>
      <c r="D35" s="2">
        <v>0</v>
      </c>
      <c r="E35" s="2">
        <f>M34+O36+O40</f>
        <v>11</v>
      </c>
      <c r="F35" s="2">
        <f>O34+M36+M40</f>
        <v>3</v>
      </c>
      <c r="G35" s="2">
        <f>E35-F35</f>
        <v>8</v>
      </c>
    </row>
    <row r="36" spans="1:15" ht="12.75">
      <c r="A36" s="14" t="s">
        <v>108</v>
      </c>
      <c r="B36" s="14" t="s">
        <v>59</v>
      </c>
      <c r="C36" s="2">
        <v>0</v>
      </c>
      <c r="D36" s="2">
        <v>0</v>
      </c>
      <c r="E36" s="2">
        <f>O34+O37+O39</f>
        <v>1</v>
      </c>
      <c r="F36" s="2">
        <f>M34+M37+M39</f>
        <v>16</v>
      </c>
      <c r="G36" s="2">
        <f>E36-F36</f>
        <v>-15</v>
      </c>
      <c r="I36" s="2" t="str">
        <f>A33</f>
        <v>HINKELMANN Erich</v>
      </c>
      <c r="J36" s="1" t="s">
        <v>16</v>
      </c>
      <c r="K36" s="2" t="str">
        <f>A35</f>
        <v>HASIEBER Michael</v>
      </c>
      <c r="M36" s="1">
        <v>2</v>
      </c>
      <c r="N36" s="1" t="s">
        <v>16</v>
      </c>
      <c r="O36" s="1">
        <v>1</v>
      </c>
    </row>
    <row r="37" spans="1:15" ht="12.75">
      <c r="A37" s="13"/>
      <c r="B37" s="6"/>
      <c r="C37" s="6"/>
      <c r="D37" s="6"/>
      <c r="E37" s="6"/>
      <c r="F37" s="6"/>
      <c r="G37" s="6"/>
      <c r="I37" s="2" t="str">
        <f>A34</f>
        <v>IOAN Alessandro</v>
      </c>
      <c r="J37" s="1" t="s">
        <v>16</v>
      </c>
      <c r="K37" s="2" t="str">
        <f>A36</f>
        <v>YOUNG David</v>
      </c>
      <c r="M37" s="1">
        <v>3</v>
      </c>
      <c r="N37" s="1" t="s">
        <v>16</v>
      </c>
      <c r="O37" s="1">
        <v>0</v>
      </c>
    </row>
    <row r="38" spans="1:14" ht="12.75">
      <c r="A38" t="s">
        <v>33</v>
      </c>
      <c r="I38" s="6"/>
      <c r="J38" s="1"/>
      <c r="K38" s="6"/>
      <c r="N38" s="1"/>
    </row>
    <row r="39" spans="1:15" ht="12.75">
      <c r="A39" t="s">
        <v>0</v>
      </c>
      <c r="B39" t="s">
        <v>2</v>
      </c>
      <c r="C39" t="s">
        <v>3</v>
      </c>
      <c r="D39" t="s">
        <v>4</v>
      </c>
      <c r="E39" t="s">
        <v>5</v>
      </c>
      <c r="F39" t="s">
        <v>6</v>
      </c>
      <c r="G39" t="s">
        <v>7</v>
      </c>
      <c r="I39" s="2" t="str">
        <f>A33</f>
        <v>HINKELMANN Erich</v>
      </c>
      <c r="J39" s="1" t="s">
        <v>16</v>
      </c>
      <c r="K39" s="2" t="str">
        <f>A36</f>
        <v>YOUNG David</v>
      </c>
      <c r="M39" s="1">
        <v>7</v>
      </c>
      <c r="N39" s="1" t="s">
        <v>16</v>
      </c>
      <c r="O39" s="1">
        <v>1</v>
      </c>
    </row>
    <row r="40" spans="1:15" ht="12.75">
      <c r="A40" s="14" t="s">
        <v>27</v>
      </c>
      <c r="B40" s="14" t="s">
        <v>20</v>
      </c>
      <c r="C40" s="2">
        <v>9</v>
      </c>
      <c r="D40" s="2">
        <v>0</v>
      </c>
      <c r="E40" s="2">
        <v>13</v>
      </c>
      <c r="F40" s="2">
        <v>3</v>
      </c>
      <c r="G40" s="2">
        <v>10</v>
      </c>
      <c r="I40" s="2" t="str">
        <f>A34</f>
        <v>IOAN Alessandro</v>
      </c>
      <c r="J40" s="1" t="s">
        <v>16</v>
      </c>
      <c r="K40" s="2" t="str">
        <f>A35</f>
        <v>HASIEBER Michael</v>
      </c>
      <c r="M40" s="1">
        <v>1</v>
      </c>
      <c r="N40" s="1" t="s">
        <v>16</v>
      </c>
      <c r="O40" s="1">
        <v>4</v>
      </c>
    </row>
    <row r="41" spans="1:14" ht="12.75">
      <c r="A41" s="14" t="s">
        <v>45</v>
      </c>
      <c r="B41" s="14" t="s">
        <v>20</v>
      </c>
      <c r="C41" s="2">
        <v>6</v>
      </c>
      <c r="D41" s="2">
        <v>3</v>
      </c>
      <c r="E41" s="2">
        <v>11</v>
      </c>
      <c r="F41" s="2">
        <v>3</v>
      </c>
      <c r="G41" s="2">
        <v>8</v>
      </c>
      <c r="I41" s="6"/>
      <c r="J41" s="1"/>
      <c r="K41" s="6"/>
      <c r="N41" s="1"/>
    </row>
    <row r="42" spans="1:14" ht="12.75">
      <c r="A42" s="9" t="s">
        <v>105</v>
      </c>
      <c r="B42" s="2" t="s">
        <v>37</v>
      </c>
      <c r="C42" s="2">
        <v>3</v>
      </c>
      <c r="D42" s="2">
        <v>6</v>
      </c>
      <c r="E42" s="2">
        <v>5</v>
      </c>
      <c r="F42" s="2">
        <v>8</v>
      </c>
      <c r="G42" s="2">
        <v>-3</v>
      </c>
      <c r="I42" s="6"/>
      <c r="J42" s="1"/>
      <c r="K42" s="6"/>
      <c r="N42" s="1"/>
    </row>
    <row r="43" spans="1:14" ht="12.75">
      <c r="A43" s="9" t="s">
        <v>108</v>
      </c>
      <c r="B43" s="2" t="s">
        <v>59</v>
      </c>
      <c r="C43" s="2">
        <v>0</v>
      </c>
      <c r="D43" s="2">
        <v>9</v>
      </c>
      <c r="E43" s="2">
        <v>1</v>
      </c>
      <c r="F43" s="2">
        <v>16</v>
      </c>
      <c r="G43" s="2">
        <v>-15</v>
      </c>
      <c r="I43" s="6"/>
      <c r="J43" s="1"/>
      <c r="K43" s="6"/>
      <c r="N43" s="1"/>
    </row>
    <row r="44" spans="1:14" ht="12.75">
      <c r="A44" s="13"/>
      <c r="B44" s="6"/>
      <c r="C44" s="6"/>
      <c r="D44" s="6"/>
      <c r="E44" s="6"/>
      <c r="F44" s="6"/>
      <c r="G44" s="6"/>
      <c r="I44" s="6"/>
      <c r="J44" s="1"/>
      <c r="K44" s="6"/>
      <c r="N44" s="1"/>
    </row>
    <row r="45" spans="1:15" ht="12.75">
      <c r="A45" t="s">
        <v>10</v>
      </c>
      <c r="I45" s="22" t="s">
        <v>14</v>
      </c>
      <c r="J45" s="22"/>
      <c r="K45" s="22"/>
      <c r="L45" s="3"/>
      <c r="M45" s="22" t="s">
        <v>15</v>
      </c>
      <c r="N45" s="22"/>
      <c r="O45" s="22"/>
    </row>
    <row r="46" spans="1:7" ht="12.75">
      <c r="A46" t="s">
        <v>0</v>
      </c>
      <c r="B46" t="s">
        <v>2</v>
      </c>
      <c r="C46" t="s">
        <v>3</v>
      </c>
      <c r="D46" t="s">
        <v>4</v>
      </c>
      <c r="E46" t="s">
        <v>5</v>
      </c>
      <c r="F46" t="s">
        <v>6</v>
      </c>
      <c r="G46" t="s">
        <v>7</v>
      </c>
    </row>
    <row r="47" spans="1:15" ht="12.75">
      <c r="A47" s="14" t="s">
        <v>107</v>
      </c>
      <c r="B47" s="14" t="s">
        <v>20</v>
      </c>
      <c r="C47" s="2">
        <v>0</v>
      </c>
      <c r="D47" s="2">
        <v>0</v>
      </c>
      <c r="E47" s="2">
        <f>M47+M53+M56+M59</f>
        <v>22</v>
      </c>
      <c r="F47" s="2">
        <f>O47+O53+O56+O59</f>
        <v>4</v>
      </c>
      <c r="G47" s="2">
        <f>E47-F47</f>
        <v>18</v>
      </c>
      <c r="I47" s="2" t="str">
        <f>A47</f>
        <v>LENZ Robert</v>
      </c>
      <c r="J47" s="1" t="s">
        <v>16</v>
      </c>
      <c r="K47" s="2" t="str">
        <f>A48</f>
        <v>LAZZARI David</v>
      </c>
      <c r="M47" s="1">
        <v>4</v>
      </c>
      <c r="N47" s="1" t="s">
        <v>16</v>
      </c>
      <c r="O47" s="1">
        <v>0</v>
      </c>
    </row>
    <row r="48" spans="1:15" ht="12.75">
      <c r="A48" s="14" t="s">
        <v>58</v>
      </c>
      <c r="B48" s="14" t="s">
        <v>59</v>
      </c>
      <c r="C48" s="2">
        <v>0</v>
      </c>
      <c r="D48" s="2">
        <v>0</v>
      </c>
      <c r="E48" s="2">
        <f>O47+M50+M54+M60</f>
        <v>12</v>
      </c>
      <c r="F48" s="2">
        <f>M47+O50+O54+O60</f>
        <v>7</v>
      </c>
      <c r="G48" s="2">
        <f>E48-F48</f>
        <v>5</v>
      </c>
      <c r="I48" s="2" t="str">
        <f>A49</f>
        <v>EPPENSTEINER Thomas</v>
      </c>
      <c r="J48" s="1" t="s">
        <v>16</v>
      </c>
      <c r="K48" s="2" t="str">
        <f>A50</f>
        <v>HÄCKER Gerd</v>
      </c>
      <c r="M48" s="1">
        <v>4</v>
      </c>
      <c r="N48" s="1" t="s">
        <v>16</v>
      </c>
      <c r="O48" s="1">
        <v>1</v>
      </c>
    </row>
    <row r="49" spans="1:7" ht="12.75">
      <c r="A49" s="14" t="s">
        <v>82</v>
      </c>
      <c r="B49" s="14" t="s">
        <v>20</v>
      </c>
      <c r="C49" s="2">
        <v>0</v>
      </c>
      <c r="D49" s="2">
        <v>0</v>
      </c>
      <c r="E49" s="2">
        <f>M48+O50+O53+M57</f>
        <v>7</v>
      </c>
      <c r="F49" s="2">
        <f>O48+M50+M53+O57</f>
        <v>10</v>
      </c>
      <c r="G49" s="2">
        <f>E49-F49</f>
        <v>-3</v>
      </c>
    </row>
    <row r="50" spans="1:15" ht="12.75">
      <c r="A50" s="14" t="s">
        <v>83</v>
      </c>
      <c r="B50" s="14" t="s">
        <v>21</v>
      </c>
      <c r="C50" s="2">
        <v>0</v>
      </c>
      <c r="D50" s="2">
        <v>0</v>
      </c>
      <c r="E50" s="2">
        <f>O48+M51+O56+O60</f>
        <v>4</v>
      </c>
      <c r="F50" s="2">
        <f>M48+O51+M56+M60</f>
        <v>22</v>
      </c>
      <c r="G50" s="2">
        <f>E50-F50</f>
        <v>-18</v>
      </c>
      <c r="I50" s="2" t="str">
        <f>A48</f>
        <v>LAZZARI David</v>
      </c>
      <c r="J50" s="1" t="s">
        <v>16</v>
      </c>
      <c r="K50" s="2" t="str">
        <f>A49</f>
        <v>EPPENSTEINER Thomas</v>
      </c>
      <c r="M50" s="1">
        <v>4</v>
      </c>
      <c r="N50" s="1" t="s">
        <v>16</v>
      </c>
      <c r="O50" s="1">
        <v>2</v>
      </c>
    </row>
    <row r="51" spans="1:15" ht="12.75">
      <c r="A51" s="14" t="s">
        <v>29</v>
      </c>
      <c r="B51" s="14" t="s">
        <v>20</v>
      </c>
      <c r="C51" s="2">
        <v>0</v>
      </c>
      <c r="D51" s="2">
        <v>0</v>
      </c>
      <c r="E51" s="2">
        <f>O51+O54+O57+O59</f>
        <v>6</v>
      </c>
      <c r="F51" s="2">
        <f>M51+M54+M57+M59</f>
        <v>8</v>
      </c>
      <c r="G51" s="2">
        <f>E51-F51</f>
        <v>-2</v>
      </c>
      <c r="I51" s="2" t="str">
        <f>A50</f>
        <v>HÄCKER Gerd</v>
      </c>
      <c r="J51" s="1" t="s">
        <v>16</v>
      </c>
      <c r="K51" s="2" t="str">
        <f>A51</f>
        <v>STROMMER Alfred</v>
      </c>
      <c r="M51" s="1">
        <v>1</v>
      </c>
      <c r="N51" s="1" t="s">
        <v>16</v>
      </c>
      <c r="O51" s="1">
        <v>3</v>
      </c>
    </row>
    <row r="52" spans="1:14" ht="12.75">
      <c r="A52" s="13"/>
      <c r="B52" s="6"/>
      <c r="C52" s="6"/>
      <c r="D52" s="6"/>
      <c r="E52" s="6"/>
      <c r="F52" s="6"/>
      <c r="G52" s="6"/>
      <c r="I52" s="6"/>
      <c r="J52" s="1"/>
      <c r="K52" s="6"/>
      <c r="N52" s="1"/>
    </row>
    <row r="53" spans="1:15" ht="12.75">
      <c r="A53" t="s">
        <v>34</v>
      </c>
      <c r="I53" s="2" t="str">
        <f>A47</f>
        <v>LENZ Robert</v>
      </c>
      <c r="J53" s="1" t="s">
        <v>16</v>
      </c>
      <c r="K53" s="2" t="str">
        <f>A49</f>
        <v>EPPENSTEINER Thomas</v>
      </c>
      <c r="M53" s="1">
        <v>4</v>
      </c>
      <c r="N53" s="1" t="s">
        <v>16</v>
      </c>
      <c r="O53" s="1">
        <v>1</v>
      </c>
    </row>
    <row r="54" spans="1:15" ht="12.75">
      <c r="A54" t="s">
        <v>0</v>
      </c>
      <c r="B54" t="s">
        <v>2</v>
      </c>
      <c r="C54" t="s">
        <v>3</v>
      </c>
      <c r="D54" t="s">
        <v>4</v>
      </c>
      <c r="E54" t="s">
        <v>5</v>
      </c>
      <c r="F54" t="s">
        <v>6</v>
      </c>
      <c r="G54" t="s">
        <v>7</v>
      </c>
      <c r="I54" s="2" t="str">
        <f>A48</f>
        <v>LAZZARI David</v>
      </c>
      <c r="J54" s="1" t="s">
        <v>16</v>
      </c>
      <c r="K54" s="2" t="str">
        <f>A51</f>
        <v>STROMMER Alfred</v>
      </c>
      <c r="M54" s="1">
        <v>2</v>
      </c>
      <c r="N54" s="1" t="s">
        <v>16</v>
      </c>
      <c r="O54" s="1">
        <v>0</v>
      </c>
    </row>
    <row r="55" spans="1:14" ht="12.75">
      <c r="A55" s="14" t="s">
        <v>107</v>
      </c>
      <c r="B55" s="2" t="s">
        <v>20</v>
      </c>
      <c r="C55" s="2">
        <v>12</v>
      </c>
      <c r="D55" s="2">
        <v>0</v>
      </c>
      <c r="E55" s="2">
        <v>22</v>
      </c>
      <c r="F55" s="2">
        <v>4</v>
      </c>
      <c r="G55" s="2">
        <v>18</v>
      </c>
      <c r="I55" s="6"/>
      <c r="J55" s="1"/>
      <c r="K55" s="6"/>
      <c r="N55" s="1"/>
    </row>
    <row r="56" spans="1:15" ht="12.75">
      <c r="A56" s="14" t="s">
        <v>58</v>
      </c>
      <c r="B56" s="14" t="s">
        <v>59</v>
      </c>
      <c r="C56" s="2">
        <v>9</v>
      </c>
      <c r="D56" s="2">
        <v>3</v>
      </c>
      <c r="E56" s="2">
        <v>12</v>
      </c>
      <c r="F56" s="2">
        <v>7</v>
      </c>
      <c r="G56" s="2">
        <v>5</v>
      </c>
      <c r="I56" s="2" t="str">
        <f>A47</f>
        <v>LENZ Robert</v>
      </c>
      <c r="J56" s="1" t="s">
        <v>16</v>
      </c>
      <c r="K56" s="2" t="str">
        <f>A50</f>
        <v>HÄCKER Gerd</v>
      </c>
      <c r="M56" s="1">
        <v>9</v>
      </c>
      <c r="N56" s="1" t="s">
        <v>16</v>
      </c>
      <c r="O56" s="1">
        <v>1</v>
      </c>
    </row>
    <row r="57" spans="1:15" ht="12.75">
      <c r="A57" s="9" t="s">
        <v>29</v>
      </c>
      <c r="B57" s="2" t="s">
        <v>20</v>
      </c>
      <c r="C57" s="2">
        <v>6</v>
      </c>
      <c r="D57" s="2">
        <v>6</v>
      </c>
      <c r="E57" s="2">
        <v>6</v>
      </c>
      <c r="F57" s="2">
        <v>8</v>
      </c>
      <c r="G57" s="2">
        <v>-2</v>
      </c>
      <c r="I57" s="2" t="str">
        <f>A49</f>
        <v>EPPENSTEINER Thomas</v>
      </c>
      <c r="J57" s="1" t="s">
        <v>16</v>
      </c>
      <c r="K57" s="2" t="str">
        <f>A51</f>
        <v>STROMMER Alfred</v>
      </c>
      <c r="M57" s="1">
        <v>0</v>
      </c>
      <c r="N57" s="1" t="s">
        <v>16</v>
      </c>
      <c r="O57" s="1">
        <v>1</v>
      </c>
    </row>
    <row r="58" spans="1:14" ht="12.75">
      <c r="A58" s="9" t="s">
        <v>82</v>
      </c>
      <c r="B58" s="2" t="s">
        <v>20</v>
      </c>
      <c r="C58" s="2">
        <v>3</v>
      </c>
      <c r="D58" s="2">
        <v>9</v>
      </c>
      <c r="E58" s="2">
        <v>7</v>
      </c>
      <c r="F58" s="2">
        <v>10</v>
      </c>
      <c r="G58" s="2">
        <v>-3</v>
      </c>
      <c r="I58" s="6"/>
      <c r="J58" s="1"/>
      <c r="K58" s="6"/>
      <c r="N58" s="1"/>
    </row>
    <row r="59" spans="1:15" ht="12.75">
      <c r="A59" s="9" t="s">
        <v>83</v>
      </c>
      <c r="B59" s="2" t="s">
        <v>21</v>
      </c>
      <c r="C59" s="2">
        <v>0</v>
      </c>
      <c r="D59" s="2">
        <v>12</v>
      </c>
      <c r="E59" s="2">
        <v>4</v>
      </c>
      <c r="F59" s="2">
        <v>22</v>
      </c>
      <c r="G59" s="2">
        <v>-18</v>
      </c>
      <c r="I59" s="2" t="str">
        <f>A47</f>
        <v>LENZ Robert</v>
      </c>
      <c r="J59" s="1" t="s">
        <v>16</v>
      </c>
      <c r="K59" s="2" t="str">
        <f>A51</f>
        <v>STROMMER Alfred</v>
      </c>
      <c r="M59" s="1">
        <v>5</v>
      </c>
      <c r="N59" s="1" t="s">
        <v>16</v>
      </c>
      <c r="O59" s="1">
        <v>2</v>
      </c>
    </row>
    <row r="60" spans="1:15" ht="12.75">
      <c r="A60" s="13"/>
      <c r="B60" s="6"/>
      <c r="C60" s="6"/>
      <c r="D60" s="6"/>
      <c r="E60" s="6"/>
      <c r="F60" s="6"/>
      <c r="G60" s="6"/>
      <c r="I60" s="2" t="str">
        <f>A48</f>
        <v>LAZZARI David</v>
      </c>
      <c r="J60" s="1" t="s">
        <v>16</v>
      </c>
      <c r="K60" s="2" t="str">
        <f>A50</f>
        <v>HÄCKER Gerd</v>
      </c>
      <c r="M60" s="1">
        <v>6</v>
      </c>
      <c r="N60" s="1" t="s">
        <v>16</v>
      </c>
      <c r="O60" s="1">
        <v>1</v>
      </c>
    </row>
    <row r="61" spans="1:14" ht="12.75">
      <c r="A61" s="13"/>
      <c r="B61" s="6"/>
      <c r="C61" s="6"/>
      <c r="D61" s="6"/>
      <c r="E61" s="6"/>
      <c r="F61" s="6"/>
      <c r="G61" s="6"/>
      <c r="I61" s="6"/>
      <c r="J61" s="1"/>
      <c r="K61" s="6"/>
      <c r="N61" s="1"/>
    </row>
    <row r="62" spans="1:15" ht="12.75">
      <c r="A62" s="13"/>
      <c r="B62" s="6"/>
      <c r="C62" s="6"/>
      <c r="D62" s="6"/>
      <c r="E62" s="6"/>
      <c r="F62" s="6"/>
      <c r="G62" s="6"/>
      <c r="I62" s="22" t="s">
        <v>17</v>
      </c>
      <c r="J62" s="22"/>
      <c r="K62" s="22"/>
      <c r="L62" s="11"/>
      <c r="M62" s="22" t="s">
        <v>15</v>
      </c>
      <c r="N62" s="22"/>
      <c r="O62" s="22"/>
    </row>
    <row r="63" spans="1:7" ht="12.75">
      <c r="A63" s="13"/>
      <c r="B63" s="6"/>
      <c r="C63" s="6"/>
      <c r="D63" s="6"/>
      <c r="E63" s="6"/>
      <c r="F63" s="6"/>
      <c r="G63" s="6"/>
    </row>
    <row r="64" spans="9:15" ht="12.75">
      <c r="I64" s="2" t="str">
        <f>A12</f>
        <v>BUSCH David</v>
      </c>
      <c r="J64" t="s">
        <v>16</v>
      </c>
      <c r="K64" s="2" t="str">
        <f>A41</f>
        <v>HASIEBER Michael</v>
      </c>
      <c r="M64" s="1">
        <v>3</v>
      </c>
      <c r="N64" s="1" t="s">
        <v>16</v>
      </c>
      <c r="O64" s="1">
        <v>1</v>
      </c>
    </row>
    <row r="65" spans="9:15" ht="12.75">
      <c r="I65" s="2" t="str">
        <f>A27</f>
        <v>SANDNER Stefan</v>
      </c>
      <c r="J65" t="s">
        <v>16</v>
      </c>
      <c r="K65" s="2" t="str">
        <f>A55</f>
        <v>LENZ Robert</v>
      </c>
      <c r="M65" s="1">
        <v>3</v>
      </c>
      <c r="N65" s="1" t="s">
        <v>16</v>
      </c>
      <c r="O65" s="1">
        <v>1</v>
      </c>
    </row>
    <row r="66" spans="9:15" ht="12.75">
      <c r="I66" s="2" t="str">
        <f>A40</f>
        <v>HINKELMANN Erich</v>
      </c>
      <c r="J66" t="s">
        <v>16</v>
      </c>
      <c r="K66" s="2" t="str">
        <f>A13</f>
        <v>SCHEEN Daniel</v>
      </c>
      <c r="M66" s="1">
        <v>1</v>
      </c>
      <c r="N66" s="1" t="s">
        <v>16</v>
      </c>
      <c r="O66" s="1">
        <v>2</v>
      </c>
    </row>
    <row r="67" spans="9:16" ht="12.75">
      <c r="I67" s="2" t="str">
        <f>A56</f>
        <v>LAZZARI David</v>
      </c>
      <c r="J67" t="s">
        <v>16</v>
      </c>
      <c r="K67" s="2" t="str">
        <f>A26</f>
        <v>BAMBERZKY Günther</v>
      </c>
      <c r="M67" s="1">
        <v>2</v>
      </c>
      <c r="N67" s="1" t="s">
        <v>16</v>
      </c>
      <c r="O67" s="1">
        <v>2</v>
      </c>
      <c r="P67" t="s">
        <v>121</v>
      </c>
    </row>
    <row r="70" spans="9:15" ht="12.75">
      <c r="I70" s="22" t="s">
        <v>18</v>
      </c>
      <c r="J70" s="22"/>
      <c r="K70" s="22"/>
      <c r="L70" s="11"/>
      <c r="M70" s="22" t="s">
        <v>15</v>
      </c>
      <c r="N70" s="22"/>
      <c r="O70" s="22"/>
    </row>
    <row r="72" spans="9:18" ht="12.75">
      <c r="I72" s="5" t="str">
        <f>IF(M64&gt;O64,I64,K64)</f>
        <v>BUSCH David</v>
      </c>
      <c r="J72" t="s">
        <v>16</v>
      </c>
      <c r="K72" s="2" t="str">
        <f>IF(M65&gt;O65,I65,K65)</f>
        <v>SANDNER Stefan</v>
      </c>
      <c r="M72" s="1">
        <v>0</v>
      </c>
      <c r="N72" s="1" t="s">
        <v>16</v>
      </c>
      <c r="O72" s="1">
        <v>1</v>
      </c>
      <c r="P72" s="1"/>
      <c r="Q72" s="1"/>
      <c r="R72" s="1"/>
    </row>
    <row r="73" spans="9:15" ht="12.75">
      <c r="I73" s="2" t="str">
        <f>IF(M66&gt;O66,I66,K66)</f>
        <v>SCHEEN Daniel</v>
      </c>
      <c r="J73" t="s">
        <v>16</v>
      </c>
      <c r="K73" s="2" t="str">
        <f>IF(M67&gt;O67,I67,K67)</f>
        <v>BAMBERZKY Günther</v>
      </c>
      <c r="M73" s="1">
        <v>0</v>
      </c>
      <c r="N73" s="1" t="s">
        <v>16</v>
      </c>
      <c r="O73" s="1">
        <v>2</v>
      </c>
    </row>
    <row r="75" spans="9:15" ht="12.75">
      <c r="I75" s="22" t="s">
        <v>19</v>
      </c>
      <c r="J75" s="22"/>
      <c r="K75" s="22"/>
      <c r="L75" s="11"/>
      <c r="M75" s="22" t="s">
        <v>15</v>
      </c>
      <c r="N75" s="22"/>
      <c r="O75" s="22"/>
    </row>
    <row r="77" spans="9:15" ht="12.75">
      <c r="I77" s="2" t="str">
        <f>IF(M72&gt;O72,I72,K72)</f>
        <v>SANDNER Stefan</v>
      </c>
      <c r="J77" t="s">
        <v>16</v>
      </c>
      <c r="K77" s="5" t="str">
        <f>IF(M73&gt;O73,I73,K73)</f>
        <v>BAMBERZKY Günther</v>
      </c>
      <c r="M77" s="1">
        <v>3</v>
      </c>
      <c r="N77" s="1" t="s">
        <v>16</v>
      </c>
      <c r="O77" s="1">
        <v>1</v>
      </c>
    </row>
  </sheetData>
  <sheetProtection/>
  <mergeCells count="15">
    <mergeCell ref="I75:K75"/>
    <mergeCell ref="M75:O75"/>
    <mergeCell ref="I45:K45"/>
    <mergeCell ref="M45:O45"/>
    <mergeCell ref="I62:K62"/>
    <mergeCell ref="M62:O62"/>
    <mergeCell ref="I70:K70"/>
    <mergeCell ref="M70:O70"/>
    <mergeCell ref="A1:O1"/>
    <mergeCell ref="I3:K3"/>
    <mergeCell ref="M3:O3"/>
    <mergeCell ref="I17:K17"/>
    <mergeCell ref="M17:O17"/>
    <mergeCell ref="I31:K31"/>
    <mergeCell ref="M31:O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2"/>
  <headerFooter alignWithMargins="0">
    <oddHeader>&amp;CVeteranen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workbookViewId="0" topLeftCell="A1">
      <selection activeCell="A1" sqref="A1:O1"/>
    </sheetView>
  </sheetViews>
  <sheetFormatPr defaultColWidth="11.00390625" defaultRowHeight="12.75"/>
  <cols>
    <col min="1" max="1" width="25.75390625" style="0" customWidth="1"/>
    <col min="2" max="2" width="4.25390625" style="0" bestFit="1" customWidth="1"/>
    <col min="3" max="3" width="2.75390625" style="0" bestFit="1" customWidth="1"/>
    <col min="4" max="4" width="2.375" style="0" bestFit="1" customWidth="1"/>
    <col min="5" max="5" width="3.00390625" style="0" bestFit="1" customWidth="1"/>
    <col min="6" max="6" width="2.875" style="0" bestFit="1" customWidth="1"/>
    <col min="7" max="7" width="3.375" style="0" bestFit="1" customWidth="1"/>
    <col min="8" max="8" width="2.625" style="0" customWidth="1"/>
    <col min="9" max="9" width="24.625" style="0" customWidth="1"/>
    <col min="10" max="10" width="1.625" style="0" customWidth="1"/>
    <col min="11" max="11" width="24.625" style="0" bestFit="1" customWidth="1"/>
    <col min="12" max="12" width="2.625" style="0" customWidth="1"/>
    <col min="13" max="13" width="4.625" style="1" customWidth="1"/>
    <col min="14" max="14" width="1.625" style="0" customWidth="1"/>
    <col min="15" max="15" width="4.625" style="1" customWidth="1"/>
    <col min="16" max="16" width="2.75390625" style="0" bestFit="1" customWidth="1"/>
    <col min="17" max="17" width="1.875" style="0" bestFit="1" customWidth="1"/>
    <col min="18" max="18" width="1.37890625" style="0" bestFit="1" customWidth="1"/>
    <col min="19" max="19" width="1.875" style="0" bestFit="1" customWidth="1"/>
    <col min="20" max="20" width="20.625" style="0" bestFit="1" customWidth="1"/>
  </cols>
  <sheetData>
    <row r="1" spans="1:16" ht="54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2"/>
    </row>
    <row r="3" spans="1:16" ht="12.75">
      <c r="A3" t="s">
        <v>1</v>
      </c>
      <c r="I3" s="22" t="s">
        <v>14</v>
      </c>
      <c r="J3" s="22"/>
      <c r="K3" s="22"/>
      <c r="L3" s="3"/>
      <c r="M3" s="22" t="s">
        <v>15</v>
      </c>
      <c r="N3" s="22"/>
      <c r="O3" s="22"/>
      <c r="P3" s="3"/>
    </row>
    <row r="4" spans="1:7" ht="12.7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16" ht="12.75">
      <c r="A5" s="17" t="s">
        <v>97</v>
      </c>
      <c r="B5" s="17" t="s">
        <v>43</v>
      </c>
      <c r="C5" s="2">
        <v>0</v>
      </c>
      <c r="D5" s="2">
        <v>0</v>
      </c>
      <c r="E5" s="2">
        <f>M5+M7</f>
        <v>7</v>
      </c>
      <c r="F5" s="2">
        <f>O5+O7</f>
        <v>2</v>
      </c>
      <c r="G5" s="2">
        <f>E5-F5</f>
        <v>5</v>
      </c>
      <c r="I5" s="2" t="str">
        <f>A5</f>
        <v>SCHEEN Noe</v>
      </c>
      <c r="J5" s="1" t="s">
        <v>16</v>
      </c>
      <c r="K5" s="2" t="str">
        <f>A6</f>
        <v>EPPENSTEINER Lukas</v>
      </c>
      <c r="M5" s="1">
        <v>0</v>
      </c>
      <c r="N5" s="1" t="s">
        <v>16</v>
      </c>
      <c r="O5" s="1">
        <v>1</v>
      </c>
      <c r="P5" s="10"/>
    </row>
    <row r="6" spans="1:15" ht="12.75">
      <c r="A6" s="15" t="s">
        <v>81</v>
      </c>
      <c r="B6" s="2" t="s">
        <v>20</v>
      </c>
      <c r="C6" s="2">
        <v>0</v>
      </c>
      <c r="D6" s="2">
        <v>0</v>
      </c>
      <c r="E6" s="2">
        <f>O5+O6</f>
        <v>5</v>
      </c>
      <c r="F6" s="2">
        <f>M5+M6</f>
        <v>1</v>
      </c>
      <c r="G6" s="2">
        <f>E6-F6</f>
        <v>4</v>
      </c>
      <c r="I6" s="2" t="str">
        <f>A7</f>
        <v>MAGDITS John-Luc</v>
      </c>
      <c r="J6" s="1" t="s">
        <v>16</v>
      </c>
      <c r="K6" s="2" t="str">
        <f>A6</f>
        <v>EPPENSTEINER Lukas</v>
      </c>
      <c r="M6" s="1">
        <v>1</v>
      </c>
      <c r="N6" s="1" t="s">
        <v>16</v>
      </c>
      <c r="O6" s="1">
        <v>4</v>
      </c>
    </row>
    <row r="7" spans="1:15" ht="12.75">
      <c r="A7" s="15" t="s">
        <v>103</v>
      </c>
      <c r="B7" s="2" t="s">
        <v>20</v>
      </c>
      <c r="C7" s="2">
        <v>0</v>
      </c>
      <c r="D7" s="2">
        <v>0</v>
      </c>
      <c r="E7" s="2">
        <f>M6+O7</f>
        <v>2</v>
      </c>
      <c r="F7" s="2">
        <f>O6+M7</f>
        <v>11</v>
      </c>
      <c r="G7" s="2">
        <f>E7-F7</f>
        <v>-9</v>
      </c>
      <c r="I7" s="2" t="str">
        <f>A5</f>
        <v>SCHEEN Noe</v>
      </c>
      <c r="J7" s="1" t="s">
        <v>16</v>
      </c>
      <c r="K7" s="2" t="str">
        <f>A7</f>
        <v>MAGDITS John-Luc</v>
      </c>
      <c r="M7" s="1">
        <v>7</v>
      </c>
      <c r="N7" s="1" t="s">
        <v>16</v>
      </c>
      <c r="O7" s="1">
        <v>1</v>
      </c>
    </row>
    <row r="9" ht="12.75">
      <c r="A9" t="s">
        <v>31</v>
      </c>
    </row>
    <row r="10" spans="1:7" ht="12.75">
      <c r="A10" t="s">
        <v>0</v>
      </c>
      <c r="B10" t="s">
        <v>2</v>
      </c>
      <c r="C10" t="s">
        <v>3</v>
      </c>
      <c r="D10" t="s">
        <v>4</v>
      </c>
      <c r="E10" t="s">
        <v>5</v>
      </c>
      <c r="F10" t="s">
        <v>6</v>
      </c>
      <c r="G10" t="s">
        <v>7</v>
      </c>
    </row>
    <row r="11" spans="1:7" ht="12.75">
      <c r="A11" s="15" t="s">
        <v>81</v>
      </c>
      <c r="B11" s="2" t="s">
        <v>20</v>
      </c>
      <c r="C11" s="2">
        <v>6</v>
      </c>
      <c r="D11" s="2">
        <v>0</v>
      </c>
      <c r="E11" s="2">
        <v>5</v>
      </c>
      <c r="F11" s="2">
        <v>1</v>
      </c>
      <c r="G11" s="2">
        <v>4</v>
      </c>
    </row>
    <row r="12" spans="1:7" ht="12.75">
      <c r="A12" s="17" t="s">
        <v>97</v>
      </c>
      <c r="B12" s="2" t="s">
        <v>43</v>
      </c>
      <c r="C12" s="2">
        <v>3</v>
      </c>
      <c r="D12" s="2">
        <v>3</v>
      </c>
      <c r="E12" s="2">
        <v>7</v>
      </c>
      <c r="F12" s="2">
        <v>2</v>
      </c>
      <c r="G12" s="2">
        <v>5</v>
      </c>
    </row>
    <row r="13" spans="1:7" ht="12.75">
      <c r="A13" s="15" t="s">
        <v>103</v>
      </c>
      <c r="B13" s="2" t="s">
        <v>20</v>
      </c>
      <c r="C13" s="2">
        <v>0</v>
      </c>
      <c r="D13" s="2">
        <v>6</v>
      </c>
      <c r="E13" s="2">
        <v>2</v>
      </c>
      <c r="F13" s="2">
        <v>11</v>
      </c>
      <c r="G13" s="2">
        <v>-9</v>
      </c>
    </row>
    <row r="15" spans="1:15" ht="12.75">
      <c r="A15" t="s">
        <v>8</v>
      </c>
      <c r="I15" s="22" t="s">
        <v>14</v>
      </c>
      <c r="J15" s="22"/>
      <c r="K15" s="22"/>
      <c r="L15" s="3"/>
      <c r="M15" s="22" t="s">
        <v>15</v>
      </c>
      <c r="N15" s="22"/>
      <c r="O15" s="22"/>
    </row>
    <row r="16" spans="1:7" ht="12.75">
      <c r="A16" t="s">
        <v>0</v>
      </c>
      <c r="B16" t="s">
        <v>2</v>
      </c>
      <c r="C16" t="s">
        <v>3</v>
      </c>
      <c r="D16" t="s">
        <v>4</v>
      </c>
      <c r="E16" t="s">
        <v>5</v>
      </c>
      <c r="F16" t="s">
        <v>6</v>
      </c>
      <c r="G16" t="s">
        <v>7</v>
      </c>
    </row>
    <row r="17" spans="1:15" ht="12.75">
      <c r="A17" s="17" t="s">
        <v>61</v>
      </c>
      <c r="B17" s="17" t="s">
        <v>37</v>
      </c>
      <c r="C17" s="2">
        <v>0</v>
      </c>
      <c r="D17" s="2">
        <v>0</v>
      </c>
      <c r="E17" s="2">
        <f>M17+M19</f>
        <v>9</v>
      </c>
      <c r="F17" s="2">
        <f>O17+O19</f>
        <v>0</v>
      </c>
      <c r="G17" s="2">
        <f>E17-F17</f>
        <v>9</v>
      </c>
      <c r="I17" s="2" t="str">
        <f>A17</f>
        <v>LAZZARI Riccardo</v>
      </c>
      <c r="J17" s="1" t="s">
        <v>16</v>
      </c>
      <c r="K17" s="2" t="str">
        <f>A18</f>
        <v>KRAUS Adam</v>
      </c>
      <c r="M17" s="1">
        <v>3</v>
      </c>
      <c r="N17" s="1" t="s">
        <v>16</v>
      </c>
      <c r="O17" s="1">
        <v>0</v>
      </c>
    </row>
    <row r="18" spans="1:15" ht="12.75">
      <c r="A18" s="15" t="s">
        <v>98</v>
      </c>
      <c r="B18" s="2" t="s">
        <v>20</v>
      </c>
      <c r="C18" s="2">
        <v>0</v>
      </c>
      <c r="D18" s="2">
        <v>0</v>
      </c>
      <c r="E18" s="2">
        <f>O17+O18</f>
        <v>5</v>
      </c>
      <c r="F18" s="2">
        <f>M17+M18</f>
        <v>3</v>
      </c>
      <c r="G18" s="2">
        <f>E18-F18</f>
        <v>2</v>
      </c>
      <c r="I18" s="2" t="str">
        <f>A19</f>
        <v>PUNTIGAM Tim</v>
      </c>
      <c r="J18" s="1" t="s">
        <v>16</v>
      </c>
      <c r="K18" s="2" t="str">
        <f>A18</f>
        <v>KRAUS Adam</v>
      </c>
      <c r="M18" s="1">
        <v>0</v>
      </c>
      <c r="N18" s="1" t="s">
        <v>16</v>
      </c>
      <c r="O18" s="1">
        <v>5</v>
      </c>
    </row>
    <row r="19" spans="1:15" ht="12.75">
      <c r="A19" s="15" t="s">
        <v>99</v>
      </c>
      <c r="B19" s="2" t="s">
        <v>20</v>
      </c>
      <c r="C19" s="2">
        <v>0</v>
      </c>
      <c r="D19" s="2">
        <v>0</v>
      </c>
      <c r="E19" s="2">
        <f>M18+O19</f>
        <v>0</v>
      </c>
      <c r="F19" s="2">
        <f>O18+M19</f>
        <v>11</v>
      </c>
      <c r="G19" s="2">
        <f>E19-F19</f>
        <v>-11</v>
      </c>
      <c r="I19" s="2" t="str">
        <f>A17</f>
        <v>LAZZARI Riccardo</v>
      </c>
      <c r="J19" s="1" t="s">
        <v>16</v>
      </c>
      <c r="K19" s="2" t="str">
        <f>A19</f>
        <v>PUNTIGAM Tim</v>
      </c>
      <c r="M19" s="1">
        <v>6</v>
      </c>
      <c r="N19" s="1" t="s">
        <v>16</v>
      </c>
      <c r="O19" s="1">
        <v>0</v>
      </c>
    </row>
    <row r="20" spans="10:14" ht="12.75">
      <c r="J20" s="1"/>
      <c r="N20" s="1"/>
    </row>
    <row r="21" spans="1:14" ht="12.75">
      <c r="A21" t="s">
        <v>32</v>
      </c>
      <c r="J21" s="1"/>
      <c r="N21" s="1"/>
    </row>
    <row r="22" spans="1:14" ht="12.75">
      <c r="A22" t="s">
        <v>0</v>
      </c>
      <c r="B22" t="s">
        <v>2</v>
      </c>
      <c r="C22" t="s">
        <v>3</v>
      </c>
      <c r="D22" t="s">
        <v>4</v>
      </c>
      <c r="E22" t="s">
        <v>5</v>
      </c>
      <c r="F22" t="s">
        <v>6</v>
      </c>
      <c r="G22" t="s">
        <v>7</v>
      </c>
      <c r="J22" s="1"/>
      <c r="N22" s="1"/>
    </row>
    <row r="23" spans="1:14" ht="12.75">
      <c r="A23" s="17" t="s">
        <v>61</v>
      </c>
      <c r="B23" s="17" t="s">
        <v>37</v>
      </c>
      <c r="C23" s="2">
        <v>6</v>
      </c>
      <c r="D23" s="2">
        <v>0</v>
      </c>
      <c r="E23" s="2">
        <v>9</v>
      </c>
      <c r="F23" s="2">
        <v>0</v>
      </c>
      <c r="G23" s="2">
        <v>9</v>
      </c>
      <c r="J23" s="1"/>
      <c r="N23" s="1"/>
    </row>
    <row r="24" spans="1:14" ht="12.75">
      <c r="A24" s="15" t="s">
        <v>98</v>
      </c>
      <c r="B24" s="2" t="s">
        <v>20</v>
      </c>
      <c r="C24" s="2">
        <v>3</v>
      </c>
      <c r="D24" s="2">
        <v>3</v>
      </c>
      <c r="E24" s="2">
        <v>5</v>
      </c>
      <c r="F24" s="2">
        <v>3</v>
      </c>
      <c r="G24" s="2">
        <v>2</v>
      </c>
      <c r="J24" s="1"/>
      <c r="N24" s="1"/>
    </row>
    <row r="25" spans="1:14" ht="12.75">
      <c r="A25" s="15" t="s">
        <v>99</v>
      </c>
      <c r="B25" s="2" t="s">
        <v>20</v>
      </c>
      <c r="C25" s="2">
        <v>0</v>
      </c>
      <c r="D25" s="2">
        <v>6</v>
      </c>
      <c r="E25" s="2">
        <v>0</v>
      </c>
      <c r="F25" s="2">
        <v>11</v>
      </c>
      <c r="G25" s="2">
        <v>-11</v>
      </c>
      <c r="J25" s="1"/>
      <c r="N25" s="1"/>
    </row>
    <row r="26" spans="10:14" ht="12.75">
      <c r="J26" s="1"/>
      <c r="N26" s="1"/>
    </row>
    <row r="27" spans="1:15" ht="12.75">
      <c r="A27" t="s">
        <v>9</v>
      </c>
      <c r="I27" s="22" t="s">
        <v>14</v>
      </c>
      <c r="J27" s="22"/>
      <c r="K27" s="22"/>
      <c r="L27" s="3"/>
      <c r="M27" s="22" t="s">
        <v>15</v>
      </c>
      <c r="N27" s="22"/>
      <c r="O27" s="22"/>
    </row>
    <row r="28" spans="1:7" ht="12.75">
      <c r="A28" t="s">
        <v>0</v>
      </c>
      <c r="B28" t="s">
        <v>2</v>
      </c>
      <c r="C28" t="s">
        <v>3</v>
      </c>
      <c r="D28" t="s">
        <v>4</v>
      </c>
      <c r="E28" t="s">
        <v>5</v>
      </c>
      <c r="F28" t="s">
        <v>6</v>
      </c>
      <c r="G28" t="s">
        <v>7</v>
      </c>
    </row>
    <row r="29" spans="1:15" ht="12.75">
      <c r="A29" s="17" t="s">
        <v>25</v>
      </c>
      <c r="B29" s="17" t="s">
        <v>20</v>
      </c>
      <c r="C29" s="2">
        <v>0</v>
      </c>
      <c r="D29" s="2">
        <v>0</v>
      </c>
      <c r="E29" s="2">
        <f>M29+M31</f>
        <v>6</v>
      </c>
      <c r="F29" s="2">
        <f>O29+O31</f>
        <v>2</v>
      </c>
      <c r="G29" s="2">
        <f>E29-F29</f>
        <v>4</v>
      </c>
      <c r="I29" s="2" t="str">
        <f>A29</f>
        <v>STROMMER Marios</v>
      </c>
      <c r="J29" s="1" t="s">
        <v>16</v>
      </c>
      <c r="K29" s="2" t="str">
        <f>A30</f>
        <v>PRAINO Lorenzo</v>
      </c>
      <c r="M29" s="1">
        <v>2</v>
      </c>
      <c r="N29" s="1" t="s">
        <v>16</v>
      </c>
      <c r="O29" s="1">
        <v>2</v>
      </c>
    </row>
    <row r="30" spans="1:15" ht="12.75">
      <c r="A30" s="15" t="s">
        <v>73</v>
      </c>
      <c r="B30" s="2" t="s">
        <v>37</v>
      </c>
      <c r="C30" s="2">
        <v>0</v>
      </c>
      <c r="D30" s="2">
        <v>0</v>
      </c>
      <c r="E30" s="2">
        <f>O29+O30</f>
        <v>7</v>
      </c>
      <c r="F30" s="2">
        <f>M29+M30</f>
        <v>2</v>
      </c>
      <c r="G30" s="2">
        <f>E30-F30</f>
        <v>5</v>
      </c>
      <c r="I30" s="2" t="str">
        <f>A31</f>
        <v>HÄCKER Oskar</v>
      </c>
      <c r="J30" s="1" t="s">
        <v>16</v>
      </c>
      <c r="K30" s="2" t="str">
        <f>A30</f>
        <v>PRAINO Lorenzo</v>
      </c>
      <c r="M30" s="1">
        <v>0</v>
      </c>
      <c r="N30" s="1" t="s">
        <v>16</v>
      </c>
      <c r="O30" s="1">
        <v>5</v>
      </c>
    </row>
    <row r="31" spans="1:15" ht="12.75">
      <c r="A31" s="15" t="s">
        <v>84</v>
      </c>
      <c r="B31" s="2" t="s">
        <v>21</v>
      </c>
      <c r="C31" s="2">
        <v>0</v>
      </c>
      <c r="D31" s="2">
        <v>0</v>
      </c>
      <c r="E31" s="2">
        <f>M30+O31</f>
        <v>0</v>
      </c>
      <c r="F31" s="2">
        <f>O30+M31</f>
        <v>9</v>
      </c>
      <c r="G31" s="2">
        <f>E31-F31</f>
        <v>-9</v>
      </c>
      <c r="I31" s="2" t="str">
        <f>A29</f>
        <v>STROMMER Marios</v>
      </c>
      <c r="J31" s="1" t="s">
        <v>16</v>
      </c>
      <c r="K31" s="2" t="str">
        <f>A31</f>
        <v>HÄCKER Oskar</v>
      </c>
      <c r="M31" s="1">
        <v>4</v>
      </c>
      <c r="N31" s="1" t="s">
        <v>16</v>
      </c>
      <c r="O31" s="1">
        <v>0</v>
      </c>
    </row>
    <row r="32" spans="1:14" ht="12.75">
      <c r="A32" s="13"/>
      <c r="B32" s="6"/>
      <c r="C32" s="6"/>
      <c r="D32" s="6"/>
      <c r="E32" s="6"/>
      <c r="F32" s="6"/>
      <c r="G32" s="6"/>
      <c r="I32" s="6"/>
      <c r="J32" s="1"/>
      <c r="K32" s="6"/>
      <c r="N32" s="1"/>
    </row>
    <row r="33" spans="1:14" ht="12.75">
      <c r="A33" t="s">
        <v>33</v>
      </c>
      <c r="I33" s="6"/>
      <c r="J33" s="1"/>
      <c r="K33" s="6"/>
      <c r="N33" s="1"/>
    </row>
    <row r="34" spans="1:14" ht="12.75">
      <c r="A34" t="s">
        <v>0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  <c r="I34" s="6"/>
      <c r="J34" s="1"/>
      <c r="K34" s="6"/>
      <c r="N34" s="1"/>
    </row>
    <row r="35" spans="1:14" ht="12.75">
      <c r="A35" s="15" t="s">
        <v>73</v>
      </c>
      <c r="B35" s="2" t="s">
        <v>37</v>
      </c>
      <c r="C35" s="2">
        <v>4</v>
      </c>
      <c r="D35" s="2">
        <v>2</v>
      </c>
      <c r="E35" s="2">
        <v>7</v>
      </c>
      <c r="F35" s="2">
        <v>2</v>
      </c>
      <c r="G35" s="2">
        <v>5</v>
      </c>
      <c r="I35" s="6"/>
      <c r="J35" s="1"/>
      <c r="K35" s="6"/>
      <c r="N35" s="1"/>
    </row>
    <row r="36" spans="1:14" ht="12.75">
      <c r="A36" s="17" t="s">
        <v>25</v>
      </c>
      <c r="B36" s="17" t="s">
        <v>20</v>
      </c>
      <c r="C36" s="2">
        <v>4</v>
      </c>
      <c r="D36" s="2">
        <v>2</v>
      </c>
      <c r="E36" s="2">
        <v>6</v>
      </c>
      <c r="F36" s="2">
        <v>2</v>
      </c>
      <c r="G36" s="2">
        <v>4</v>
      </c>
      <c r="I36" s="6"/>
      <c r="J36" s="1"/>
      <c r="K36" s="6"/>
      <c r="N36" s="1"/>
    </row>
    <row r="37" spans="1:14" ht="12.75">
      <c r="A37" s="15" t="s">
        <v>84</v>
      </c>
      <c r="B37" s="2" t="s">
        <v>21</v>
      </c>
      <c r="C37" s="2">
        <v>0</v>
      </c>
      <c r="D37" s="2">
        <v>6</v>
      </c>
      <c r="E37" s="2">
        <v>0</v>
      </c>
      <c r="F37" s="2">
        <v>9</v>
      </c>
      <c r="G37" s="2">
        <v>-9</v>
      </c>
      <c r="I37" s="6"/>
      <c r="J37" s="1"/>
      <c r="K37" s="6"/>
      <c r="N37" s="1"/>
    </row>
    <row r="38" spans="1:14" ht="12.75">
      <c r="A38" s="13"/>
      <c r="B38" s="6"/>
      <c r="C38" s="6"/>
      <c r="D38" s="6"/>
      <c r="E38" s="6"/>
      <c r="F38" s="6"/>
      <c r="G38" s="6"/>
      <c r="I38" s="6"/>
      <c r="J38" s="1"/>
      <c r="K38" s="6"/>
      <c r="N38" s="1"/>
    </row>
    <row r="39" spans="1:15" ht="12.75">
      <c r="A39" t="s">
        <v>10</v>
      </c>
      <c r="I39" s="22" t="s">
        <v>14</v>
      </c>
      <c r="J39" s="22"/>
      <c r="K39" s="22"/>
      <c r="L39" s="3"/>
      <c r="M39" s="22" t="s">
        <v>15</v>
      </c>
      <c r="N39" s="22"/>
      <c r="O39" s="22"/>
    </row>
    <row r="40" spans="1:7" ht="12.75">
      <c r="A40" t="s">
        <v>0</v>
      </c>
      <c r="B40" t="s">
        <v>2</v>
      </c>
      <c r="C40" t="s">
        <v>3</v>
      </c>
      <c r="D40" t="s">
        <v>4</v>
      </c>
      <c r="E40" t="s">
        <v>5</v>
      </c>
      <c r="F40" t="s">
        <v>6</v>
      </c>
      <c r="G40" t="s">
        <v>7</v>
      </c>
    </row>
    <row r="41" spans="1:15" ht="12.75">
      <c r="A41" s="17" t="s">
        <v>26</v>
      </c>
      <c r="B41" s="17" t="s">
        <v>20</v>
      </c>
      <c r="C41" s="2">
        <v>0</v>
      </c>
      <c r="D41" s="2">
        <v>0</v>
      </c>
      <c r="E41" s="2">
        <f>M41+M43</f>
        <v>7</v>
      </c>
      <c r="F41" s="2">
        <f>O41+O43</f>
        <v>9</v>
      </c>
      <c r="G41" s="2">
        <f>E41-F41</f>
        <v>-2</v>
      </c>
      <c r="I41" s="2" t="str">
        <f>A41</f>
        <v>NICHTENBERGER Jonathan</v>
      </c>
      <c r="J41" s="1" t="s">
        <v>16</v>
      </c>
      <c r="K41" s="2" t="str">
        <f>A42</f>
        <v>MARINI Davide</v>
      </c>
      <c r="M41" s="1">
        <v>2</v>
      </c>
      <c r="N41" s="1" t="s">
        <v>16</v>
      </c>
      <c r="O41" s="1">
        <v>9</v>
      </c>
    </row>
    <row r="42" spans="1:15" ht="12.75">
      <c r="A42" s="15" t="s">
        <v>74</v>
      </c>
      <c r="B42" s="2" t="s">
        <v>37</v>
      </c>
      <c r="C42" s="2">
        <v>0</v>
      </c>
      <c r="D42" s="2">
        <v>0</v>
      </c>
      <c r="E42" s="2">
        <f>O41+O42</f>
        <v>16</v>
      </c>
      <c r="F42" s="2">
        <f>M41+M42</f>
        <v>2</v>
      </c>
      <c r="G42" s="2">
        <f>E42-F42</f>
        <v>14</v>
      </c>
      <c r="I42" s="2" t="str">
        <f>A43</f>
        <v>KLEIN Marcell</v>
      </c>
      <c r="J42" s="1" t="s">
        <v>16</v>
      </c>
      <c r="K42" s="2" t="str">
        <f>A42</f>
        <v>MARINI Davide</v>
      </c>
      <c r="M42" s="1">
        <v>0</v>
      </c>
      <c r="N42" s="1" t="s">
        <v>16</v>
      </c>
      <c r="O42" s="1">
        <v>7</v>
      </c>
    </row>
    <row r="43" spans="1:15" ht="12.75">
      <c r="A43" s="15" t="s">
        <v>106</v>
      </c>
      <c r="B43" s="2" t="s">
        <v>20</v>
      </c>
      <c r="C43" s="2">
        <v>0</v>
      </c>
      <c r="D43" s="2">
        <v>0</v>
      </c>
      <c r="E43" s="2">
        <f>M42+O43</f>
        <v>0</v>
      </c>
      <c r="F43" s="2">
        <f>O42+M43</f>
        <v>12</v>
      </c>
      <c r="G43" s="2">
        <f>E43-F43</f>
        <v>-12</v>
      </c>
      <c r="I43" s="2" t="str">
        <f>A41</f>
        <v>NICHTENBERGER Jonathan</v>
      </c>
      <c r="J43" s="1" t="s">
        <v>16</v>
      </c>
      <c r="K43" s="2" t="str">
        <f>A43</f>
        <v>KLEIN Marcell</v>
      </c>
      <c r="M43" s="1">
        <v>5</v>
      </c>
      <c r="N43" s="1" t="s">
        <v>16</v>
      </c>
      <c r="O43" s="1">
        <v>0</v>
      </c>
    </row>
    <row r="45" ht="12.75">
      <c r="A45" t="s">
        <v>34</v>
      </c>
    </row>
    <row r="46" spans="1:7" ht="12.75">
      <c r="A46" t="s">
        <v>0</v>
      </c>
      <c r="B46" t="s">
        <v>2</v>
      </c>
      <c r="C46" t="s">
        <v>3</v>
      </c>
      <c r="D46" t="s">
        <v>4</v>
      </c>
      <c r="E46" t="s">
        <v>5</v>
      </c>
      <c r="F46" t="s">
        <v>6</v>
      </c>
      <c r="G46" t="s">
        <v>7</v>
      </c>
    </row>
    <row r="47" spans="1:7" ht="12.75">
      <c r="A47" s="15" t="s">
        <v>74</v>
      </c>
      <c r="B47" s="2" t="s">
        <v>37</v>
      </c>
      <c r="C47" s="2">
        <v>6</v>
      </c>
      <c r="D47" s="2">
        <v>0</v>
      </c>
      <c r="E47" s="2">
        <v>16</v>
      </c>
      <c r="F47" s="2">
        <v>2</v>
      </c>
      <c r="G47" s="2">
        <v>14</v>
      </c>
    </row>
    <row r="48" spans="1:7" ht="12.75">
      <c r="A48" s="17" t="s">
        <v>26</v>
      </c>
      <c r="B48" s="2" t="s">
        <v>20</v>
      </c>
      <c r="C48" s="2">
        <v>3</v>
      </c>
      <c r="D48" s="2">
        <v>3</v>
      </c>
      <c r="E48" s="2">
        <v>7</v>
      </c>
      <c r="F48" s="2">
        <v>9</v>
      </c>
      <c r="G48" s="2">
        <v>-2</v>
      </c>
    </row>
    <row r="49" spans="1:7" ht="12.75">
      <c r="A49" s="15" t="s">
        <v>106</v>
      </c>
      <c r="B49" s="2" t="s">
        <v>20</v>
      </c>
      <c r="C49" s="2">
        <v>0</v>
      </c>
      <c r="D49" s="2">
        <v>6</v>
      </c>
      <c r="E49" s="2">
        <v>0</v>
      </c>
      <c r="F49" s="2">
        <v>12</v>
      </c>
      <c r="G49" s="2">
        <v>-12</v>
      </c>
    </row>
    <row r="50" spans="1:7" ht="12.75">
      <c r="A50" s="13"/>
      <c r="B50" s="6"/>
      <c r="C50" s="6"/>
      <c r="D50" s="6"/>
      <c r="E50" s="6"/>
      <c r="F50" s="6"/>
      <c r="G50" s="6"/>
    </row>
    <row r="51" spans="9:15" ht="12.75">
      <c r="I51" s="22" t="s">
        <v>17</v>
      </c>
      <c r="J51" s="22"/>
      <c r="K51" s="22"/>
      <c r="L51" s="11"/>
      <c r="M51" s="22" t="s">
        <v>15</v>
      </c>
      <c r="N51" s="22"/>
      <c r="O51" s="22"/>
    </row>
    <row r="53" spans="9:15" ht="12.75">
      <c r="I53" s="2" t="str">
        <f>A11</f>
        <v>EPPENSTEINER Lukas</v>
      </c>
      <c r="J53" t="s">
        <v>16</v>
      </c>
      <c r="K53" s="2" t="str">
        <f>A36</f>
        <v>STROMMER Marios</v>
      </c>
      <c r="M53" s="1">
        <v>3</v>
      </c>
      <c r="N53" s="1" t="s">
        <v>16</v>
      </c>
      <c r="O53" s="1">
        <v>0</v>
      </c>
    </row>
    <row r="54" spans="9:15" ht="12.75">
      <c r="I54" s="2" t="str">
        <f>A24</f>
        <v>KRAUS Adam</v>
      </c>
      <c r="J54" t="s">
        <v>16</v>
      </c>
      <c r="K54" s="2" t="str">
        <f>A47</f>
        <v>MARINI Davide</v>
      </c>
      <c r="M54" s="1">
        <v>4</v>
      </c>
      <c r="N54" s="1" t="s">
        <v>16</v>
      </c>
      <c r="O54" s="1">
        <v>1</v>
      </c>
    </row>
    <row r="55" spans="9:15" ht="12.75">
      <c r="I55" s="2" t="str">
        <f>A35</f>
        <v>PRAINO Lorenzo</v>
      </c>
      <c r="J55" t="s">
        <v>16</v>
      </c>
      <c r="K55" s="2" t="str">
        <f>A12</f>
        <v>SCHEEN Noe</v>
      </c>
      <c r="M55" s="1">
        <v>1</v>
      </c>
      <c r="N55" s="1" t="s">
        <v>16</v>
      </c>
      <c r="O55" s="1">
        <v>0</v>
      </c>
    </row>
    <row r="56" spans="9:15" ht="12.75">
      <c r="I56" s="2" t="str">
        <f>A48</f>
        <v>NICHTENBERGER Jonathan</v>
      </c>
      <c r="J56" t="s">
        <v>16</v>
      </c>
      <c r="K56" s="2" t="str">
        <f>A23</f>
        <v>LAZZARI Riccardo</v>
      </c>
      <c r="M56" s="1">
        <v>3</v>
      </c>
      <c r="N56" s="1" t="s">
        <v>16</v>
      </c>
      <c r="O56" s="1">
        <v>0</v>
      </c>
    </row>
    <row r="58" spans="9:15" ht="12.75">
      <c r="I58" s="22" t="s">
        <v>18</v>
      </c>
      <c r="J58" s="22"/>
      <c r="K58" s="22"/>
      <c r="L58" s="11"/>
      <c r="M58" s="22" t="s">
        <v>15</v>
      </c>
      <c r="N58" s="22"/>
      <c r="O58" s="22"/>
    </row>
    <row r="60" spans="9:18" ht="12.75">
      <c r="I60" s="5" t="str">
        <f>IF(M53&gt;O53,I53,K53)</f>
        <v>EPPENSTEINER Lukas</v>
      </c>
      <c r="J60" t="s">
        <v>16</v>
      </c>
      <c r="K60" s="2" t="str">
        <f>IF(M54&gt;O54,I54,K54)</f>
        <v>KRAUS Adam</v>
      </c>
      <c r="M60" s="1">
        <v>1</v>
      </c>
      <c r="N60" s="1" t="s">
        <v>16</v>
      </c>
      <c r="O60" s="1">
        <v>0</v>
      </c>
      <c r="P60" s="1"/>
      <c r="Q60" s="1" t="s">
        <v>124</v>
      </c>
      <c r="R60" s="1"/>
    </row>
    <row r="61" spans="9:17" ht="12.75">
      <c r="I61" s="2" t="str">
        <f>IF(M55&gt;O55,I55,K55)</f>
        <v>PRAINO Lorenzo</v>
      </c>
      <c r="J61" t="s">
        <v>16</v>
      </c>
      <c r="K61" s="2" t="str">
        <f>IF(M56&gt;O56,I56,K56)</f>
        <v>NICHTENBERGER Jonathan</v>
      </c>
      <c r="M61" s="1">
        <v>3</v>
      </c>
      <c r="N61" s="1" t="s">
        <v>16</v>
      </c>
      <c r="O61" s="1">
        <v>2</v>
      </c>
      <c r="Q61" s="1" t="s">
        <v>124</v>
      </c>
    </row>
    <row r="63" spans="9:15" ht="12.75">
      <c r="I63" s="22" t="s">
        <v>19</v>
      </c>
      <c r="J63" s="22"/>
      <c r="K63" s="22"/>
      <c r="L63" s="11"/>
      <c r="M63" s="22" t="s">
        <v>15</v>
      </c>
      <c r="N63" s="22"/>
      <c r="O63" s="22"/>
    </row>
    <row r="65" spans="9:15" ht="12.75">
      <c r="I65" s="2" t="str">
        <f>IF(M61&gt;O61,I61,K61)</f>
        <v>PRAINO Lorenzo</v>
      </c>
      <c r="J65" t="s">
        <v>16</v>
      </c>
      <c r="K65" s="5" t="str">
        <f>IF(M60&gt;O60,I60,K60)</f>
        <v>EPPENSTEINER Lukas</v>
      </c>
      <c r="M65" s="1">
        <v>2</v>
      </c>
      <c r="N65" s="1" t="s">
        <v>16</v>
      </c>
      <c r="O65" s="1">
        <v>1</v>
      </c>
    </row>
  </sheetData>
  <sheetProtection/>
  <mergeCells count="15">
    <mergeCell ref="I63:K63"/>
    <mergeCell ref="M63:O63"/>
    <mergeCell ref="I39:K39"/>
    <mergeCell ref="M39:O39"/>
    <mergeCell ref="I51:K51"/>
    <mergeCell ref="M51:O51"/>
    <mergeCell ref="I58:K58"/>
    <mergeCell ref="M58:O58"/>
    <mergeCell ref="A1:O1"/>
    <mergeCell ref="I3:K3"/>
    <mergeCell ref="M3:O3"/>
    <mergeCell ref="I15:K15"/>
    <mergeCell ref="M15:O15"/>
    <mergeCell ref="I27:K27"/>
    <mergeCell ref="M27:O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2"/>
  <headerFooter alignWithMargins="0">
    <oddHeader>&amp;CU19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5"/>
  <sheetViews>
    <sheetView showGridLines="0" workbookViewId="0" topLeftCell="A1">
      <selection activeCell="A1" sqref="A1:O1"/>
    </sheetView>
  </sheetViews>
  <sheetFormatPr defaultColWidth="11.00390625" defaultRowHeight="12.75"/>
  <cols>
    <col min="1" max="1" width="25.75390625" style="0" customWidth="1"/>
    <col min="2" max="2" width="4.25390625" style="0" bestFit="1" customWidth="1"/>
    <col min="3" max="3" width="2.75390625" style="0" bestFit="1" customWidth="1"/>
    <col min="4" max="4" width="2.375" style="0" bestFit="1" customWidth="1"/>
    <col min="5" max="5" width="3.00390625" style="0" bestFit="1" customWidth="1"/>
    <col min="6" max="6" width="2.875" style="0" bestFit="1" customWidth="1"/>
    <col min="7" max="7" width="3.375" style="0" bestFit="1" customWidth="1"/>
    <col min="8" max="8" width="2.625" style="0" customWidth="1"/>
    <col min="9" max="9" width="24.625" style="0" customWidth="1"/>
    <col min="10" max="10" width="1.625" style="0" customWidth="1"/>
    <col min="11" max="11" width="24.625" style="0" bestFit="1" customWidth="1"/>
    <col min="12" max="12" width="2.625" style="0" customWidth="1"/>
    <col min="13" max="13" width="4.625" style="1" customWidth="1"/>
    <col min="14" max="14" width="1.625" style="0" customWidth="1"/>
    <col min="15" max="15" width="4.625" style="1" customWidth="1"/>
    <col min="16" max="16" width="2.75390625" style="0" bestFit="1" customWidth="1"/>
    <col min="17" max="17" width="3.00390625" style="0" bestFit="1" customWidth="1"/>
    <col min="18" max="18" width="1.37890625" style="0" bestFit="1" customWidth="1"/>
    <col min="19" max="19" width="1.875" style="0" bestFit="1" customWidth="1"/>
    <col min="20" max="20" width="20.625" style="0" bestFit="1" customWidth="1"/>
  </cols>
  <sheetData>
    <row r="1" spans="1:16" ht="54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2"/>
    </row>
    <row r="3" spans="1:16" ht="12.75">
      <c r="A3" t="s">
        <v>1</v>
      </c>
      <c r="I3" s="22" t="s">
        <v>14</v>
      </c>
      <c r="J3" s="22"/>
      <c r="K3" s="22"/>
      <c r="L3" s="3"/>
      <c r="M3" s="22" t="s">
        <v>15</v>
      </c>
      <c r="N3" s="22"/>
      <c r="O3" s="22"/>
      <c r="P3" s="3"/>
    </row>
    <row r="4" spans="1:7" ht="12.7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16" ht="12.75">
      <c r="A5" s="17" t="s">
        <v>25</v>
      </c>
      <c r="B5" s="17" t="s">
        <v>20</v>
      </c>
      <c r="C5" s="2">
        <v>0</v>
      </c>
      <c r="D5" s="2">
        <v>0</v>
      </c>
      <c r="E5" s="2">
        <f>M5+M7</f>
        <v>12</v>
      </c>
      <c r="F5" s="2">
        <f>O5+O7</f>
        <v>0</v>
      </c>
      <c r="G5" s="2">
        <f>E5-F5</f>
        <v>12</v>
      </c>
      <c r="I5" s="2" t="str">
        <f>A5</f>
        <v>STROMMER Marios</v>
      </c>
      <c r="J5" s="1" t="s">
        <v>16</v>
      </c>
      <c r="K5" s="2" t="str">
        <f>A6</f>
        <v>KLEIN Marcell</v>
      </c>
      <c r="M5" s="1">
        <v>7</v>
      </c>
      <c r="N5" s="1" t="s">
        <v>16</v>
      </c>
      <c r="O5" s="1">
        <v>0</v>
      </c>
      <c r="P5" s="10"/>
    </row>
    <row r="6" spans="1:15" ht="12.75">
      <c r="A6" s="17" t="s">
        <v>106</v>
      </c>
      <c r="B6" s="17" t="s">
        <v>20</v>
      </c>
      <c r="C6" s="2">
        <v>0</v>
      </c>
      <c r="D6" s="2">
        <v>0</v>
      </c>
      <c r="E6" s="2">
        <f>O5+O6</f>
        <v>0</v>
      </c>
      <c r="F6" s="2">
        <f>M5+M6</f>
        <v>8</v>
      </c>
      <c r="G6" s="2">
        <f>E6-F6</f>
        <v>-8</v>
      </c>
      <c r="I6" s="2" t="str">
        <f>A7</f>
        <v>MAGDITS John-Luc</v>
      </c>
      <c r="J6" s="1" t="s">
        <v>16</v>
      </c>
      <c r="K6" s="2" t="str">
        <f>A6</f>
        <v>KLEIN Marcell</v>
      </c>
      <c r="M6" s="1">
        <v>1</v>
      </c>
      <c r="N6" s="1" t="s">
        <v>16</v>
      </c>
      <c r="O6" s="1">
        <v>0</v>
      </c>
    </row>
    <row r="7" spans="1:15" ht="12.75">
      <c r="A7" s="17" t="s">
        <v>103</v>
      </c>
      <c r="B7" s="17" t="s">
        <v>20</v>
      </c>
      <c r="C7" s="2">
        <v>0</v>
      </c>
      <c r="D7" s="2">
        <v>0</v>
      </c>
      <c r="E7" s="2">
        <f>M6+O7</f>
        <v>1</v>
      </c>
      <c r="F7" s="2">
        <f>O6+M7</f>
        <v>5</v>
      </c>
      <c r="G7" s="2">
        <f>E7-F7</f>
        <v>-4</v>
      </c>
      <c r="I7" s="2" t="str">
        <f>A5</f>
        <v>STROMMER Marios</v>
      </c>
      <c r="J7" s="1" t="s">
        <v>16</v>
      </c>
      <c r="K7" s="2" t="str">
        <f>A7</f>
        <v>MAGDITS John-Luc</v>
      </c>
      <c r="M7" s="1">
        <v>5</v>
      </c>
      <c r="N7" s="1" t="s">
        <v>16</v>
      </c>
      <c r="O7" s="1">
        <v>0</v>
      </c>
    </row>
    <row r="9" ht="12.75">
      <c r="A9" t="s">
        <v>31</v>
      </c>
    </row>
    <row r="10" spans="1:7" ht="12.75">
      <c r="A10" t="s">
        <v>0</v>
      </c>
      <c r="B10" t="s">
        <v>2</v>
      </c>
      <c r="C10" t="s">
        <v>3</v>
      </c>
      <c r="D10" t="s">
        <v>4</v>
      </c>
      <c r="E10" t="s">
        <v>5</v>
      </c>
      <c r="F10" t="s">
        <v>6</v>
      </c>
      <c r="G10" t="s">
        <v>7</v>
      </c>
    </row>
    <row r="11" spans="1:7" ht="12.75">
      <c r="A11" s="17" t="s">
        <v>25</v>
      </c>
      <c r="B11" s="2" t="s">
        <v>20</v>
      </c>
      <c r="C11" s="2">
        <v>6</v>
      </c>
      <c r="D11" s="2">
        <v>0</v>
      </c>
      <c r="E11" s="2">
        <v>12</v>
      </c>
      <c r="F11" s="2">
        <v>0</v>
      </c>
      <c r="G11" s="2">
        <v>12</v>
      </c>
    </row>
    <row r="12" spans="1:7" ht="12.75">
      <c r="A12" s="17" t="s">
        <v>103</v>
      </c>
      <c r="B12" s="2" t="s">
        <v>20</v>
      </c>
      <c r="C12" s="2">
        <v>3</v>
      </c>
      <c r="D12" s="2">
        <v>3</v>
      </c>
      <c r="E12" s="2">
        <v>1</v>
      </c>
      <c r="F12" s="2">
        <v>5</v>
      </c>
      <c r="G12" s="2">
        <v>-4</v>
      </c>
    </row>
    <row r="13" spans="1:7" ht="12.75">
      <c r="A13" s="15" t="s">
        <v>106</v>
      </c>
      <c r="B13" s="2" t="s">
        <v>20</v>
      </c>
      <c r="C13" s="2">
        <v>0</v>
      </c>
      <c r="D13" s="2">
        <v>6</v>
      </c>
      <c r="E13" s="2">
        <v>0</v>
      </c>
      <c r="F13" s="2">
        <v>8</v>
      </c>
      <c r="G13" s="2">
        <v>-8</v>
      </c>
    </row>
    <row r="15" spans="1:15" ht="12.75">
      <c r="A15" t="s">
        <v>8</v>
      </c>
      <c r="I15" s="22" t="s">
        <v>14</v>
      </c>
      <c r="J15" s="22"/>
      <c r="K15" s="22"/>
      <c r="L15" s="3"/>
      <c r="M15" s="22" t="s">
        <v>15</v>
      </c>
      <c r="N15" s="22"/>
      <c r="O15" s="22"/>
    </row>
    <row r="16" spans="1:7" ht="12.75">
      <c r="A16" t="s">
        <v>0</v>
      </c>
      <c r="B16" t="s">
        <v>2</v>
      </c>
      <c r="C16" t="s">
        <v>3</v>
      </c>
      <c r="D16" t="s">
        <v>4</v>
      </c>
      <c r="E16" t="s">
        <v>5</v>
      </c>
      <c r="F16" t="s">
        <v>6</v>
      </c>
      <c r="G16" t="s">
        <v>7</v>
      </c>
    </row>
    <row r="17" spans="1:15" ht="12.75">
      <c r="A17" s="17" t="s">
        <v>61</v>
      </c>
      <c r="B17" s="17" t="s">
        <v>37</v>
      </c>
      <c r="C17" s="2">
        <v>0</v>
      </c>
      <c r="D17" s="2">
        <v>0</v>
      </c>
      <c r="E17" s="2">
        <f>M17+M19</f>
        <v>8</v>
      </c>
      <c r="F17" s="2">
        <f>O17+O19</f>
        <v>1</v>
      </c>
      <c r="G17" s="2">
        <f>E17-F17</f>
        <v>7</v>
      </c>
      <c r="I17" s="2" t="str">
        <f>A17</f>
        <v>LAZZARI Riccardo</v>
      </c>
      <c r="J17" s="1" t="s">
        <v>16</v>
      </c>
      <c r="K17" s="2" t="str">
        <f>A18</f>
        <v>HÄCKER Oskar</v>
      </c>
      <c r="M17" s="1">
        <v>7</v>
      </c>
      <c r="N17" s="1" t="s">
        <v>16</v>
      </c>
      <c r="O17" s="1">
        <v>1</v>
      </c>
    </row>
    <row r="18" spans="1:15" ht="12.75">
      <c r="A18" s="17" t="s">
        <v>84</v>
      </c>
      <c r="B18" s="17" t="s">
        <v>21</v>
      </c>
      <c r="C18" s="2">
        <v>0</v>
      </c>
      <c r="D18" s="2">
        <v>0</v>
      </c>
      <c r="E18" s="2">
        <f>O17+O18</f>
        <v>1</v>
      </c>
      <c r="F18" s="2">
        <f>M17+M18</f>
        <v>9</v>
      </c>
      <c r="G18" s="2">
        <f>E18-F18</f>
        <v>-8</v>
      </c>
      <c r="I18" s="2" t="str">
        <f>A19</f>
        <v>KRAUS Adam</v>
      </c>
      <c r="J18" s="1" t="s">
        <v>16</v>
      </c>
      <c r="K18" s="2" t="str">
        <f>A18</f>
        <v>HÄCKER Oskar</v>
      </c>
      <c r="M18" s="1">
        <v>2</v>
      </c>
      <c r="N18" s="1" t="s">
        <v>16</v>
      </c>
      <c r="O18" s="1">
        <v>0</v>
      </c>
    </row>
    <row r="19" spans="1:15" ht="12.75">
      <c r="A19" s="17" t="s">
        <v>98</v>
      </c>
      <c r="B19" s="17" t="s">
        <v>20</v>
      </c>
      <c r="C19" s="2">
        <v>0</v>
      </c>
      <c r="D19" s="2">
        <v>0</v>
      </c>
      <c r="E19" s="2">
        <f>M18+O19</f>
        <v>2</v>
      </c>
      <c r="F19" s="2">
        <f>O18+M19</f>
        <v>1</v>
      </c>
      <c r="G19" s="2">
        <f>E19-F19</f>
        <v>1</v>
      </c>
      <c r="I19" s="2" t="str">
        <f>A17</f>
        <v>LAZZARI Riccardo</v>
      </c>
      <c r="J19" s="1" t="s">
        <v>16</v>
      </c>
      <c r="K19" s="2" t="str">
        <f>A19</f>
        <v>KRAUS Adam</v>
      </c>
      <c r="M19" s="1">
        <v>1</v>
      </c>
      <c r="N19" s="1" t="s">
        <v>16</v>
      </c>
      <c r="O19" s="1">
        <v>0</v>
      </c>
    </row>
    <row r="20" spans="10:14" ht="12.75">
      <c r="J20" s="1"/>
      <c r="N20" s="1"/>
    </row>
    <row r="21" spans="1:14" ht="12.75">
      <c r="A21" t="s">
        <v>32</v>
      </c>
      <c r="J21" s="1"/>
      <c r="N21" s="1"/>
    </row>
    <row r="22" spans="1:14" ht="12.75">
      <c r="A22" t="s">
        <v>0</v>
      </c>
      <c r="B22" t="s">
        <v>2</v>
      </c>
      <c r="C22" t="s">
        <v>3</v>
      </c>
      <c r="D22" t="s">
        <v>4</v>
      </c>
      <c r="E22" t="s">
        <v>5</v>
      </c>
      <c r="F22" t="s">
        <v>6</v>
      </c>
      <c r="G22" t="s">
        <v>7</v>
      </c>
      <c r="J22" s="1"/>
      <c r="N22" s="1"/>
    </row>
    <row r="23" spans="1:14" ht="12.75">
      <c r="A23" s="17" t="s">
        <v>61</v>
      </c>
      <c r="B23" s="2" t="s">
        <v>37</v>
      </c>
      <c r="C23" s="2">
        <v>6</v>
      </c>
      <c r="D23" s="2">
        <v>0</v>
      </c>
      <c r="E23" s="2">
        <v>8</v>
      </c>
      <c r="F23" s="2">
        <v>1</v>
      </c>
      <c r="G23" s="2">
        <v>7</v>
      </c>
      <c r="J23" s="1"/>
      <c r="N23" s="1"/>
    </row>
    <row r="24" spans="1:14" ht="12.75">
      <c r="A24" s="17" t="s">
        <v>98</v>
      </c>
      <c r="B24" s="2" t="s">
        <v>20</v>
      </c>
      <c r="C24" s="2">
        <v>3</v>
      </c>
      <c r="D24" s="2">
        <v>3</v>
      </c>
      <c r="E24" s="2">
        <v>2</v>
      </c>
      <c r="F24" s="2">
        <v>1</v>
      </c>
      <c r="G24" s="2">
        <v>1</v>
      </c>
      <c r="J24" s="1"/>
      <c r="N24" s="1"/>
    </row>
    <row r="25" spans="1:14" ht="12.75">
      <c r="A25" s="15" t="s">
        <v>84</v>
      </c>
      <c r="B25" s="2" t="s">
        <v>21</v>
      </c>
      <c r="C25" s="2">
        <v>0</v>
      </c>
      <c r="D25" s="2">
        <v>6</v>
      </c>
      <c r="E25" s="2">
        <v>1</v>
      </c>
      <c r="F25" s="2">
        <v>9</v>
      </c>
      <c r="G25" s="2">
        <v>-8</v>
      </c>
      <c r="J25" s="1"/>
      <c r="N25" s="1"/>
    </row>
    <row r="26" spans="10:14" ht="12.75">
      <c r="J26" s="1"/>
      <c r="N26" s="1"/>
    </row>
    <row r="27" spans="1:15" ht="12.75">
      <c r="A27" t="s">
        <v>9</v>
      </c>
      <c r="I27" s="22" t="s">
        <v>14</v>
      </c>
      <c r="J27" s="22"/>
      <c r="K27" s="22"/>
      <c r="L27" s="3"/>
      <c r="M27" s="22" t="s">
        <v>15</v>
      </c>
      <c r="N27" s="22"/>
      <c r="O27" s="22"/>
    </row>
    <row r="28" spans="1:7" ht="12.75">
      <c r="A28" t="s">
        <v>0</v>
      </c>
      <c r="B28" t="s">
        <v>2</v>
      </c>
      <c r="C28" t="s">
        <v>3</v>
      </c>
      <c r="D28" t="s">
        <v>4</v>
      </c>
      <c r="E28" t="s">
        <v>5</v>
      </c>
      <c r="F28" t="s">
        <v>6</v>
      </c>
      <c r="G28" t="s">
        <v>7</v>
      </c>
    </row>
    <row r="29" spans="1:15" ht="12.75">
      <c r="A29" s="17" t="s">
        <v>97</v>
      </c>
      <c r="B29" s="17" t="s">
        <v>43</v>
      </c>
      <c r="C29" s="2">
        <v>0</v>
      </c>
      <c r="D29" s="2">
        <v>0</v>
      </c>
      <c r="E29" s="2">
        <f>M29+M31</f>
        <v>2</v>
      </c>
      <c r="F29" s="2">
        <f>O29+O31</f>
        <v>0</v>
      </c>
      <c r="G29" s="2">
        <f>E29-F29</f>
        <v>2</v>
      </c>
      <c r="I29" s="2" t="str">
        <f>A29</f>
        <v>SCHEEN Noe</v>
      </c>
      <c r="J29" s="1" t="s">
        <v>16</v>
      </c>
      <c r="K29" s="2" t="str">
        <f>A30</f>
        <v>LZZARI Tomasso</v>
      </c>
      <c r="M29" s="1">
        <v>2</v>
      </c>
      <c r="N29" s="1" t="s">
        <v>16</v>
      </c>
      <c r="O29" s="1">
        <v>0</v>
      </c>
    </row>
    <row r="30" spans="1:15" ht="12.75">
      <c r="A30" s="17" t="s">
        <v>78</v>
      </c>
      <c r="B30" s="17" t="s">
        <v>37</v>
      </c>
      <c r="C30" s="2">
        <v>0</v>
      </c>
      <c r="D30" s="2">
        <v>0</v>
      </c>
      <c r="E30" s="2">
        <f>O29+O30</f>
        <v>1</v>
      </c>
      <c r="F30" s="2">
        <f>M29+M30</f>
        <v>3</v>
      </c>
      <c r="G30" s="2">
        <f>E30-F30</f>
        <v>-2</v>
      </c>
      <c r="I30" s="2" t="str">
        <f>A31</f>
        <v>EPPENSTEINER Lukas</v>
      </c>
      <c r="J30" s="1" t="s">
        <v>16</v>
      </c>
      <c r="K30" s="2" t="str">
        <f>A30</f>
        <v>LZZARI Tomasso</v>
      </c>
      <c r="M30" s="1">
        <v>1</v>
      </c>
      <c r="N30" s="1" t="s">
        <v>16</v>
      </c>
      <c r="O30" s="1">
        <v>1</v>
      </c>
    </row>
    <row r="31" spans="1:15" ht="12.75">
      <c r="A31" s="17" t="s">
        <v>81</v>
      </c>
      <c r="B31" s="17" t="s">
        <v>20</v>
      </c>
      <c r="C31" s="2">
        <v>0</v>
      </c>
      <c r="D31" s="2">
        <v>0</v>
      </c>
      <c r="E31" s="2">
        <f>M30+O31</f>
        <v>1</v>
      </c>
      <c r="F31" s="2">
        <f>O30+M31</f>
        <v>1</v>
      </c>
      <c r="G31" s="2">
        <f>E31-F31</f>
        <v>0</v>
      </c>
      <c r="I31" s="2" t="str">
        <f>A29</f>
        <v>SCHEEN Noe</v>
      </c>
      <c r="J31" s="1" t="s">
        <v>16</v>
      </c>
      <c r="K31" s="2" t="str">
        <f>A31</f>
        <v>EPPENSTEINER Lukas</v>
      </c>
      <c r="M31" s="1">
        <v>0</v>
      </c>
      <c r="N31" s="1" t="s">
        <v>16</v>
      </c>
      <c r="O31" s="1">
        <v>0</v>
      </c>
    </row>
    <row r="32" spans="1:14" ht="12.75">
      <c r="A32" s="13"/>
      <c r="B32" s="6"/>
      <c r="C32" s="6"/>
      <c r="D32" s="6"/>
      <c r="E32" s="6"/>
      <c r="F32" s="6"/>
      <c r="G32" s="6"/>
      <c r="I32" s="6"/>
      <c r="J32" s="1"/>
      <c r="K32" s="6"/>
      <c r="N32" s="1"/>
    </row>
    <row r="33" spans="1:14" ht="12.75">
      <c r="A33" t="s">
        <v>33</v>
      </c>
      <c r="I33" s="6"/>
      <c r="J33" s="1"/>
      <c r="K33" s="6"/>
      <c r="N33" s="1"/>
    </row>
    <row r="34" spans="1:14" ht="12.75">
      <c r="A34" t="s">
        <v>0</v>
      </c>
      <c r="B34" t="s">
        <v>2</v>
      </c>
      <c r="C34" t="s">
        <v>3</v>
      </c>
      <c r="D34" t="s">
        <v>4</v>
      </c>
      <c r="E34" t="s">
        <v>5</v>
      </c>
      <c r="F34" t="s">
        <v>6</v>
      </c>
      <c r="G34" t="s">
        <v>7</v>
      </c>
      <c r="I34" s="6"/>
      <c r="J34" s="1"/>
      <c r="K34" s="6"/>
      <c r="N34" s="1"/>
    </row>
    <row r="35" spans="1:14" ht="12.75">
      <c r="A35" s="17" t="s">
        <v>97</v>
      </c>
      <c r="B35" s="2" t="s">
        <v>43</v>
      </c>
      <c r="C35" s="2">
        <v>6</v>
      </c>
      <c r="D35" s="2">
        <v>0</v>
      </c>
      <c r="E35" s="2">
        <v>2</v>
      </c>
      <c r="F35" s="2">
        <v>0</v>
      </c>
      <c r="G35" s="2">
        <v>2</v>
      </c>
      <c r="I35" s="6"/>
      <c r="J35" s="1"/>
      <c r="K35" s="6"/>
      <c r="N35" s="1"/>
    </row>
    <row r="36" spans="1:14" ht="12.75">
      <c r="A36" s="17" t="s">
        <v>81</v>
      </c>
      <c r="B36" s="2" t="s">
        <v>20</v>
      </c>
      <c r="C36" s="2">
        <v>3</v>
      </c>
      <c r="D36" s="2">
        <v>3</v>
      </c>
      <c r="E36" s="2">
        <v>1</v>
      </c>
      <c r="F36" s="2">
        <v>1</v>
      </c>
      <c r="G36" s="2">
        <v>0</v>
      </c>
      <c r="I36" s="6"/>
      <c r="J36" s="1"/>
      <c r="K36" s="6"/>
      <c r="N36" s="1"/>
    </row>
    <row r="37" spans="1:14" ht="12.75">
      <c r="A37" s="15" t="s">
        <v>78</v>
      </c>
      <c r="B37" s="2" t="s">
        <v>37</v>
      </c>
      <c r="C37" s="2">
        <v>0</v>
      </c>
      <c r="D37" s="2">
        <v>6</v>
      </c>
      <c r="E37" s="2">
        <v>1</v>
      </c>
      <c r="F37" s="2">
        <v>3</v>
      </c>
      <c r="G37" s="2">
        <v>-2</v>
      </c>
      <c r="I37" s="6"/>
      <c r="J37" s="1"/>
      <c r="K37" s="6"/>
      <c r="N37" s="1"/>
    </row>
    <row r="38" spans="1:14" ht="12.75">
      <c r="A38" s="13"/>
      <c r="B38" s="6"/>
      <c r="C38" s="6"/>
      <c r="D38" s="6"/>
      <c r="E38" s="6"/>
      <c r="F38" s="6"/>
      <c r="G38" s="6"/>
      <c r="I38" s="6"/>
      <c r="J38" s="1"/>
      <c r="K38" s="6"/>
      <c r="N38" s="1"/>
    </row>
    <row r="39" spans="1:15" ht="12.75">
      <c r="A39" t="s">
        <v>10</v>
      </c>
      <c r="I39" s="22" t="s">
        <v>14</v>
      </c>
      <c r="J39" s="22"/>
      <c r="K39" s="22"/>
      <c r="L39" s="3"/>
      <c r="M39" s="22" t="s">
        <v>15</v>
      </c>
      <c r="N39" s="22"/>
      <c r="O39" s="22"/>
    </row>
    <row r="40" spans="1:7" ht="12.75">
      <c r="A40" t="s">
        <v>0</v>
      </c>
      <c r="B40" t="s">
        <v>2</v>
      </c>
      <c r="C40" t="s">
        <v>3</v>
      </c>
      <c r="D40" t="s">
        <v>4</v>
      </c>
      <c r="E40" t="s">
        <v>5</v>
      </c>
      <c r="F40" t="s">
        <v>6</v>
      </c>
      <c r="G40" t="s">
        <v>7</v>
      </c>
    </row>
    <row r="41" spans="1:15" ht="12.75">
      <c r="A41" s="17" t="s">
        <v>26</v>
      </c>
      <c r="B41" s="17" t="s">
        <v>20</v>
      </c>
      <c r="C41" s="2">
        <v>0</v>
      </c>
      <c r="D41" s="2">
        <v>0</v>
      </c>
      <c r="E41" s="2">
        <f>M41+M43</f>
        <v>7</v>
      </c>
      <c r="F41" s="2">
        <f>O41+O43</f>
        <v>7</v>
      </c>
      <c r="G41" s="2">
        <f>E41-F41</f>
        <v>0</v>
      </c>
      <c r="I41" s="2" t="str">
        <f>A41</f>
        <v>NICHTENBERGER Jonathan</v>
      </c>
      <c r="J41" s="1" t="s">
        <v>16</v>
      </c>
      <c r="K41" s="2" t="str">
        <f>A42</f>
        <v>VRANOVITZ Daniel</v>
      </c>
      <c r="M41" s="1">
        <v>3</v>
      </c>
      <c r="N41" s="1" t="s">
        <v>16</v>
      </c>
      <c r="O41" s="1">
        <v>1</v>
      </c>
    </row>
    <row r="42" spans="1:15" ht="12.75">
      <c r="A42" s="17" t="s">
        <v>60</v>
      </c>
      <c r="B42" s="17" t="s">
        <v>20</v>
      </c>
      <c r="C42" s="2">
        <v>0</v>
      </c>
      <c r="D42" s="2">
        <v>0</v>
      </c>
      <c r="E42" s="2">
        <f>O41+O42</f>
        <v>4</v>
      </c>
      <c r="F42" s="2">
        <f>M41+M42</f>
        <v>4</v>
      </c>
      <c r="G42" s="2">
        <f>E42-F42</f>
        <v>0</v>
      </c>
      <c r="I42" s="2" t="str">
        <f>A43</f>
        <v>PUNTIGAM Tim</v>
      </c>
      <c r="J42" s="1" t="s">
        <v>16</v>
      </c>
      <c r="K42" s="2" t="str">
        <f>A42</f>
        <v>VRANOVITZ Daniel</v>
      </c>
      <c r="M42" s="1">
        <v>1</v>
      </c>
      <c r="N42" s="1" t="s">
        <v>16</v>
      </c>
      <c r="O42" s="1">
        <v>3</v>
      </c>
    </row>
    <row r="43" spans="1:17" ht="12.75">
      <c r="A43" s="17" t="s">
        <v>99</v>
      </c>
      <c r="B43" s="17" t="s">
        <v>20</v>
      </c>
      <c r="C43" s="2">
        <v>0</v>
      </c>
      <c r="D43" s="2">
        <v>0</v>
      </c>
      <c r="E43" s="2">
        <f>M42+O43</f>
        <v>7</v>
      </c>
      <c r="F43" s="2">
        <f>O42+M43</f>
        <v>7</v>
      </c>
      <c r="G43" s="2">
        <f>E43-F43</f>
        <v>0</v>
      </c>
      <c r="I43" s="2" t="str">
        <f>A41</f>
        <v>NICHTENBERGER Jonathan</v>
      </c>
      <c r="J43" s="1" t="s">
        <v>16</v>
      </c>
      <c r="K43" s="2" t="str">
        <f>A43</f>
        <v>PUNTIGAM Tim</v>
      </c>
      <c r="M43" s="1">
        <v>4</v>
      </c>
      <c r="N43" s="1" t="s">
        <v>16</v>
      </c>
      <c r="O43" s="1">
        <v>6</v>
      </c>
      <c r="Q43" t="s">
        <v>117</v>
      </c>
    </row>
    <row r="45" ht="12.75">
      <c r="A45" t="s">
        <v>34</v>
      </c>
    </row>
    <row r="46" spans="1:7" ht="12.75">
      <c r="A46" t="s">
        <v>0</v>
      </c>
      <c r="B46" t="s">
        <v>2</v>
      </c>
      <c r="C46" t="s">
        <v>3</v>
      </c>
      <c r="D46" t="s">
        <v>4</v>
      </c>
      <c r="E46" t="s">
        <v>5</v>
      </c>
      <c r="F46" t="s">
        <v>6</v>
      </c>
      <c r="G46" t="s">
        <v>7</v>
      </c>
    </row>
    <row r="47" spans="1:7" ht="12.75">
      <c r="A47" s="17" t="s">
        <v>99</v>
      </c>
      <c r="B47" s="2" t="s">
        <v>20</v>
      </c>
      <c r="C47" s="2">
        <v>3</v>
      </c>
      <c r="D47" s="2">
        <v>3</v>
      </c>
      <c r="E47" s="2">
        <v>7</v>
      </c>
      <c r="F47" s="2">
        <v>7</v>
      </c>
      <c r="G47" s="2">
        <v>0</v>
      </c>
    </row>
    <row r="48" spans="1:7" ht="12.75">
      <c r="A48" s="17" t="s">
        <v>26</v>
      </c>
      <c r="B48" s="2" t="s">
        <v>20</v>
      </c>
      <c r="C48" s="2">
        <v>3</v>
      </c>
      <c r="D48" s="2">
        <v>3</v>
      </c>
      <c r="E48" s="2">
        <v>7</v>
      </c>
      <c r="F48" s="2">
        <v>7</v>
      </c>
      <c r="G48" s="2">
        <v>0</v>
      </c>
    </row>
    <row r="49" spans="1:7" ht="12.75">
      <c r="A49" s="15" t="s">
        <v>60</v>
      </c>
      <c r="B49" s="2" t="s">
        <v>20</v>
      </c>
      <c r="C49" s="2">
        <v>3</v>
      </c>
      <c r="D49" s="2">
        <v>3</v>
      </c>
      <c r="E49" s="2">
        <v>4</v>
      </c>
      <c r="F49" s="2">
        <v>4</v>
      </c>
      <c r="G49" s="2">
        <v>0</v>
      </c>
    </row>
    <row r="50" spans="1:7" ht="12.75">
      <c r="A50" s="13"/>
      <c r="B50" s="6"/>
      <c r="C50" s="6"/>
      <c r="D50" s="6"/>
      <c r="E50" s="6"/>
      <c r="F50" s="6"/>
      <c r="G50" s="6"/>
    </row>
    <row r="51" spans="9:15" ht="12.75">
      <c r="I51" s="22" t="s">
        <v>17</v>
      </c>
      <c r="J51" s="22"/>
      <c r="K51" s="22"/>
      <c r="L51" s="11"/>
      <c r="M51" s="22" t="s">
        <v>15</v>
      </c>
      <c r="N51" s="22"/>
      <c r="O51" s="22"/>
    </row>
    <row r="53" spans="9:15" ht="12.75">
      <c r="I53" s="2" t="str">
        <f>A11</f>
        <v>STROMMER Marios</v>
      </c>
      <c r="J53" t="s">
        <v>16</v>
      </c>
      <c r="K53" s="2" t="str">
        <f>A36</f>
        <v>EPPENSTEINER Lukas</v>
      </c>
      <c r="M53" s="1">
        <v>3</v>
      </c>
      <c r="N53" s="1" t="s">
        <v>16</v>
      </c>
      <c r="O53" s="1">
        <v>0</v>
      </c>
    </row>
    <row r="54" spans="9:15" ht="12.75">
      <c r="I54" s="2" t="str">
        <f>A24</f>
        <v>KRAUS Adam</v>
      </c>
      <c r="J54" t="s">
        <v>16</v>
      </c>
      <c r="K54" s="2" t="str">
        <f>A47</f>
        <v>PUNTIGAM Tim</v>
      </c>
      <c r="M54" s="1">
        <v>2</v>
      </c>
      <c r="N54" s="1" t="s">
        <v>16</v>
      </c>
      <c r="O54" s="1">
        <v>1</v>
      </c>
    </row>
    <row r="55" spans="9:15" ht="12.75">
      <c r="I55" s="2" t="str">
        <f>A35</f>
        <v>SCHEEN Noe</v>
      </c>
      <c r="J55" t="s">
        <v>16</v>
      </c>
      <c r="K55" s="2" t="str">
        <f>A12</f>
        <v>MAGDITS John-Luc</v>
      </c>
      <c r="M55" s="1">
        <v>7</v>
      </c>
      <c r="N55" s="1" t="s">
        <v>16</v>
      </c>
      <c r="O55" s="1">
        <v>0</v>
      </c>
    </row>
    <row r="56" spans="9:15" ht="12.75">
      <c r="I56" s="2" t="str">
        <f>A48</f>
        <v>NICHTENBERGER Jonathan</v>
      </c>
      <c r="J56" t="s">
        <v>16</v>
      </c>
      <c r="K56" s="2" t="str">
        <f>A23</f>
        <v>LAZZARI Riccardo</v>
      </c>
      <c r="M56" s="1">
        <v>1</v>
      </c>
      <c r="N56" s="1" t="s">
        <v>16</v>
      </c>
      <c r="O56" s="1">
        <v>4</v>
      </c>
    </row>
    <row r="58" spans="9:15" ht="12.75">
      <c r="I58" s="22" t="s">
        <v>18</v>
      </c>
      <c r="J58" s="22"/>
      <c r="K58" s="22"/>
      <c r="L58" s="11"/>
      <c r="M58" s="22" t="s">
        <v>15</v>
      </c>
      <c r="N58" s="22"/>
      <c r="O58" s="22"/>
    </row>
    <row r="60" spans="9:18" ht="12.75">
      <c r="I60" s="5" t="str">
        <f>IF(M53&gt;O53,I53,K53)</f>
        <v>STROMMER Marios</v>
      </c>
      <c r="J60" t="s">
        <v>16</v>
      </c>
      <c r="K60" s="2" t="str">
        <f>IF(M54&gt;O54,I54,K54)</f>
        <v>KRAUS Adam</v>
      </c>
      <c r="M60" s="1">
        <v>3</v>
      </c>
      <c r="N60" s="1" t="s">
        <v>16</v>
      </c>
      <c r="O60" s="1">
        <v>0</v>
      </c>
      <c r="P60" s="1"/>
      <c r="Q60" s="1"/>
      <c r="R60" s="1"/>
    </row>
    <row r="61" spans="9:15" ht="12.75">
      <c r="I61" s="2" t="str">
        <f>IF(M55&gt;O55,I55,K55)</f>
        <v>SCHEEN Noe</v>
      </c>
      <c r="J61" t="s">
        <v>16</v>
      </c>
      <c r="K61" s="2" t="str">
        <f>IF(M56&gt;O56,I56,K56)</f>
        <v>LAZZARI Riccardo</v>
      </c>
      <c r="M61" s="1">
        <v>0</v>
      </c>
      <c r="N61" s="1" t="s">
        <v>16</v>
      </c>
      <c r="O61" s="1">
        <v>1</v>
      </c>
    </row>
    <row r="63" spans="9:15" ht="12.75">
      <c r="I63" s="22" t="s">
        <v>19</v>
      </c>
      <c r="J63" s="22"/>
      <c r="K63" s="22"/>
      <c r="L63" s="11"/>
      <c r="M63" s="22" t="s">
        <v>15</v>
      </c>
      <c r="N63" s="22"/>
      <c r="O63" s="22"/>
    </row>
    <row r="65" spans="9:15" ht="12.75">
      <c r="I65" s="2" t="str">
        <f>IF(M61&gt;O61,I61,K61)</f>
        <v>LAZZARI Riccardo</v>
      </c>
      <c r="J65" t="s">
        <v>16</v>
      </c>
      <c r="K65" s="5" t="str">
        <f>IF(M60&gt;O60,I60,K60)</f>
        <v>STROMMER Marios</v>
      </c>
      <c r="M65" s="1">
        <v>0</v>
      </c>
      <c r="N65" s="1" t="s">
        <v>16</v>
      </c>
      <c r="O65" s="1">
        <v>3</v>
      </c>
    </row>
  </sheetData>
  <sheetProtection/>
  <mergeCells count="15">
    <mergeCell ref="I39:K39"/>
    <mergeCell ref="M39:O39"/>
    <mergeCell ref="M51:O51"/>
    <mergeCell ref="M58:O58"/>
    <mergeCell ref="M63:O63"/>
    <mergeCell ref="I51:K51"/>
    <mergeCell ref="I58:K58"/>
    <mergeCell ref="I63:K63"/>
    <mergeCell ref="A1:O1"/>
    <mergeCell ref="M3:O3"/>
    <mergeCell ref="M15:O15"/>
    <mergeCell ref="M27:O27"/>
    <mergeCell ref="I3:K3"/>
    <mergeCell ref="I15:K15"/>
    <mergeCell ref="I27:K2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6" r:id="rId2"/>
  <headerFooter alignWithMargins="0">
    <oddHeader>&amp;CU15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3"/>
  <sheetViews>
    <sheetView showGridLines="0" zoomScalePageLayoutView="0" workbookViewId="0" topLeftCell="A1">
      <selection activeCell="A1" sqref="A1:O1"/>
    </sheetView>
  </sheetViews>
  <sheetFormatPr defaultColWidth="11.00390625" defaultRowHeight="12.75"/>
  <cols>
    <col min="1" max="1" width="20.625" style="0" bestFit="1" customWidth="1"/>
    <col min="2" max="2" width="4.25390625" style="0" bestFit="1" customWidth="1"/>
    <col min="3" max="3" width="3.00390625" style="0" bestFit="1" customWidth="1"/>
    <col min="4" max="4" width="2.75390625" style="0" customWidth="1"/>
    <col min="5" max="5" width="3.00390625" style="0" bestFit="1" customWidth="1"/>
    <col min="6" max="6" width="2.875" style="0" bestFit="1" customWidth="1"/>
    <col min="7" max="7" width="3.75390625" style="0" bestFit="1" customWidth="1"/>
    <col min="8" max="8" width="2.625" style="0" customWidth="1"/>
    <col min="9" max="9" width="19.125" style="0" bestFit="1" customWidth="1"/>
    <col min="10" max="10" width="1.625" style="0" customWidth="1"/>
    <col min="11" max="11" width="20.625" style="0" bestFit="1" customWidth="1"/>
    <col min="12" max="12" width="2.625" style="0" customWidth="1"/>
    <col min="13" max="13" width="4.625" style="1" customWidth="1"/>
    <col min="14" max="14" width="1.625" style="0" customWidth="1"/>
    <col min="15" max="15" width="4.625" style="1" customWidth="1"/>
    <col min="16" max="16" width="2.75390625" style="0" bestFit="1" customWidth="1"/>
    <col min="17" max="17" width="1.875" style="0" bestFit="1" customWidth="1"/>
    <col min="18" max="18" width="1.37890625" style="0" bestFit="1" customWidth="1"/>
    <col min="19" max="19" width="1.875" style="0" bestFit="1" customWidth="1"/>
    <col min="20" max="20" width="20.625" style="6" customWidth="1"/>
    <col min="21" max="22" width="2.875" style="6" customWidth="1"/>
    <col min="23" max="23" width="2.75390625" style="6" customWidth="1"/>
    <col min="24" max="24" width="3.00390625" style="6" customWidth="1"/>
    <col min="25" max="26" width="2.875" style="6" customWidth="1"/>
    <col min="27" max="27" width="2.875" style="0" customWidth="1"/>
  </cols>
  <sheetData>
    <row r="1" spans="1:16" ht="54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2"/>
    </row>
    <row r="2" spans="21:27" ht="12.75">
      <c r="U2" s="8"/>
      <c r="V2" s="8"/>
      <c r="W2" s="8"/>
      <c r="X2" s="8"/>
      <c r="Y2" s="8"/>
      <c r="Z2" s="8"/>
      <c r="AA2" s="8"/>
    </row>
    <row r="3" spans="1:27" ht="12.75">
      <c r="A3" t="s">
        <v>1</v>
      </c>
      <c r="I3" s="22" t="s">
        <v>14</v>
      </c>
      <c r="J3" s="22"/>
      <c r="K3" s="22"/>
      <c r="L3" s="3"/>
      <c r="M3" s="22" t="s">
        <v>15</v>
      </c>
      <c r="N3" s="22"/>
      <c r="O3" s="22"/>
      <c r="P3" s="3"/>
      <c r="U3" s="8"/>
      <c r="V3" s="8"/>
      <c r="W3" s="8"/>
      <c r="X3" s="8"/>
      <c r="Y3" s="8"/>
      <c r="Z3" s="8"/>
      <c r="AA3" s="4"/>
    </row>
    <row r="4" spans="1:27" ht="12.7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  <c r="U4" s="8"/>
      <c r="V4" s="8"/>
      <c r="W4" s="8"/>
      <c r="X4" s="8"/>
      <c r="Y4" s="8"/>
      <c r="Z4" s="8"/>
      <c r="AA4" s="4"/>
    </row>
    <row r="5" spans="1:27" ht="12.75">
      <c r="A5" s="14" t="s">
        <v>115</v>
      </c>
      <c r="B5" s="2" t="s">
        <v>37</v>
      </c>
      <c r="C5" s="2">
        <v>0</v>
      </c>
      <c r="D5" s="2">
        <v>0</v>
      </c>
      <c r="E5" s="2">
        <f>M5+M7+M9+M13+M17+M21</f>
        <v>30</v>
      </c>
      <c r="F5" s="2">
        <f>O5+O9+O13+O17+O21</f>
        <v>0</v>
      </c>
      <c r="G5" s="2">
        <f aca="true" t="shared" si="0" ref="G5:G10">E5-F5</f>
        <v>30</v>
      </c>
      <c r="I5" s="2" t="str">
        <f>A5</f>
        <v>LAZZARI Tomasso</v>
      </c>
      <c r="J5" s="1" t="s">
        <v>16</v>
      </c>
      <c r="K5" s="2" t="str">
        <f>A6</f>
        <v>VRANOVITZ Daniel</v>
      </c>
      <c r="M5" s="1">
        <v>4</v>
      </c>
      <c r="N5" s="1" t="s">
        <v>16</v>
      </c>
      <c r="O5" s="1">
        <v>0</v>
      </c>
      <c r="P5" s="10"/>
      <c r="T5" s="7"/>
      <c r="U5" s="8"/>
      <c r="V5" s="8"/>
      <c r="W5" s="8"/>
      <c r="X5" s="8"/>
      <c r="Y5" s="8"/>
      <c r="Z5" s="8"/>
      <c r="AA5" s="4"/>
    </row>
    <row r="6" spans="1:27" ht="12.75">
      <c r="A6" s="15" t="s">
        <v>60</v>
      </c>
      <c r="B6" s="2" t="s">
        <v>20</v>
      </c>
      <c r="C6" s="2">
        <v>0</v>
      </c>
      <c r="D6" s="2">
        <v>0</v>
      </c>
      <c r="E6" s="2">
        <f>O5+M10+M14+M18+M22</f>
        <v>18</v>
      </c>
      <c r="F6" s="2">
        <f>M5+O10+O14+O18+O22</f>
        <v>4</v>
      </c>
      <c r="G6" s="2">
        <f t="shared" si="0"/>
        <v>14</v>
      </c>
      <c r="I6" s="2" t="str">
        <f>A7</f>
        <v>HOPF Kimberly</v>
      </c>
      <c r="J6" s="1" t="s">
        <v>16</v>
      </c>
      <c r="K6" s="2" t="str">
        <f>A8</f>
        <v>HOPF Julian</v>
      </c>
      <c r="M6" s="1">
        <v>0</v>
      </c>
      <c r="N6" s="1" t="s">
        <v>16</v>
      </c>
      <c r="O6" s="1">
        <v>0</v>
      </c>
      <c r="T6" s="13"/>
      <c r="U6" s="8"/>
      <c r="V6" s="8"/>
      <c r="W6" s="8"/>
      <c r="X6" s="8"/>
      <c r="Y6" s="8"/>
      <c r="Z6" s="8"/>
      <c r="AA6" s="4"/>
    </row>
    <row r="7" spans="1:27" ht="12.75">
      <c r="A7" s="15" t="s">
        <v>95</v>
      </c>
      <c r="B7" s="2" t="s">
        <v>20</v>
      </c>
      <c r="C7" s="2">
        <v>0</v>
      </c>
      <c r="D7" s="2">
        <v>0</v>
      </c>
      <c r="E7" s="2">
        <f>M6+M11+M15+O17+O22</f>
        <v>0</v>
      </c>
      <c r="F7" s="2">
        <f>O6+O11+O15+M17+M22</f>
        <v>13</v>
      </c>
      <c r="G7" s="2">
        <f t="shared" si="0"/>
        <v>-13</v>
      </c>
      <c r="I7" s="2" t="str">
        <f>A9</f>
        <v>HOPF Lukas</v>
      </c>
      <c r="J7" s="1" t="s">
        <v>16</v>
      </c>
      <c r="K7" s="2" t="str">
        <f>A10</f>
        <v>HOPF Nico</v>
      </c>
      <c r="M7" s="1">
        <v>0</v>
      </c>
      <c r="N7" s="1" t="s">
        <v>16</v>
      </c>
      <c r="O7" s="1">
        <v>0</v>
      </c>
      <c r="T7" s="13"/>
      <c r="U7" s="8"/>
      <c r="V7" s="8"/>
      <c r="W7" s="8"/>
      <c r="X7" s="8"/>
      <c r="Y7" s="8"/>
      <c r="Z7" s="8"/>
      <c r="AA7" s="4"/>
    </row>
    <row r="8" spans="1:27" ht="12.75">
      <c r="A8" s="15" t="s">
        <v>119</v>
      </c>
      <c r="B8" s="2" t="s">
        <v>20</v>
      </c>
      <c r="C8" s="2">
        <v>0</v>
      </c>
      <c r="D8" s="2">
        <v>0</v>
      </c>
      <c r="E8" s="2">
        <f>O6+O9+O14+M19+M23</f>
        <v>0</v>
      </c>
      <c r="F8" s="2">
        <f>M6+M9+M14+O19+O23</f>
        <v>9</v>
      </c>
      <c r="G8" s="2">
        <f t="shared" si="0"/>
        <v>-9</v>
      </c>
      <c r="I8" s="6"/>
      <c r="J8" s="1"/>
      <c r="K8" s="6"/>
      <c r="N8" s="1"/>
      <c r="T8" s="13"/>
      <c r="U8" s="8"/>
      <c r="V8" s="8"/>
      <c r="W8" s="8"/>
      <c r="X8" s="8"/>
      <c r="Y8" s="8"/>
      <c r="Z8" s="8"/>
      <c r="AA8" s="4"/>
    </row>
    <row r="9" spans="1:27" ht="12.75">
      <c r="A9" s="15" t="s">
        <v>120</v>
      </c>
      <c r="B9" s="2" t="s">
        <v>20</v>
      </c>
      <c r="C9" s="2">
        <v>0</v>
      </c>
      <c r="D9" s="2">
        <v>0</v>
      </c>
      <c r="E9" s="2">
        <f>M7+O10+O15+O19+O21</f>
        <v>0</v>
      </c>
      <c r="F9" s="2">
        <f>O7+M10+M15+M19+M21</f>
        <v>11</v>
      </c>
      <c r="G9" s="2">
        <f t="shared" si="0"/>
        <v>-11</v>
      </c>
      <c r="I9" s="2" t="str">
        <f>A5</f>
        <v>LAZZARI Tomasso</v>
      </c>
      <c r="J9" s="1" t="s">
        <v>16</v>
      </c>
      <c r="K9" s="2" t="str">
        <f>A8</f>
        <v>HOPF Julian</v>
      </c>
      <c r="M9" s="1">
        <v>5</v>
      </c>
      <c r="N9" s="1" t="s">
        <v>16</v>
      </c>
      <c r="O9" s="1">
        <v>0</v>
      </c>
      <c r="T9" s="13"/>
      <c r="U9" s="8"/>
      <c r="V9" s="8"/>
      <c r="W9" s="8"/>
      <c r="X9" s="8"/>
      <c r="Y9" s="8"/>
      <c r="Z9" s="8"/>
      <c r="AA9" s="4"/>
    </row>
    <row r="10" spans="1:20" ht="12.75">
      <c r="A10" s="15" t="s">
        <v>96</v>
      </c>
      <c r="B10" s="2" t="s">
        <v>20</v>
      </c>
      <c r="C10" s="2">
        <v>0</v>
      </c>
      <c r="D10" s="2">
        <v>0</v>
      </c>
      <c r="E10" s="2">
        <f>O7+O11+O13+O18+O23</f>
        <v>1</v>
      </c>
      <c r="F10" s="2">
        <f>M7+M11+M13+M18+M23</f>
        <v>12</v>
      </c>
      <c r="G10" s="2">
        <f t="shared" si="0"/>
        <v>-11</v>
      </c>
      <c r="I10" s="2" t="str">
        <f>A6</f>
        <v>VRANOVITZ Daniel</v>
      </c>
      <c r="J10" s="1" t="s">
        <v>16</v>
      </c>
      <c r="K10" s="2" t="str">
        <f>A9</f>
        <v>HOPF Lukas</v>
      </c>
      <c r="M10" s="1">
        <v>6</v>
      </c>
      <c r="N10" s="1" t="s">
        <v>16</v>
      </c>
      <c r="O10" s="1">
        <v>0</v>
      </c>
      <c r="T10" s="13"/>
    </row>
    <row r="11" spans="1:20" ht="12.75">
      <c r="A11" s="13"/>
      <c r="B11" s="6"/>
      <c r="C11" s="6"/>
      <c r="D11" s="6"/>
      <c r="E11" s="6"/>
      <c r="F11" s="6"/>
      <c r="G11" s="6"/>
      <c r="I11" s="2" t="str">
        <f>A7</f>
        <v>HOPF Kimberly</v>
      </c>
      <c r="J11" s="1" t="s">
        <v>16</v>
      </c>
      <c r="K11" s="2" t="str">
        <f>A10</f>
        <v>HOPF Nico</v>
      </c>
      <c r="M11" s="1">
        <v>0</v>
      </c>
      <c r="N11" s="1" t="s">
        <v>16</v>
      </c>
      <c r="O11" s="1">
        <v>0</v>
      </c>
      <c r="T11" s="13"/>
    </row>
    <row r="12" ht="12.75">
      <c r="A12" t="s">
        <v>31</v>
      </c>
    </row>
    <row r="13" spans="1:15" ht="12.75">
      <c r="A13" t="s">
        <v>0</v>
      </c>
      <c r="B13" t="s">
        <v>2</v>
      </c>
      <c r="C13" t="s">
        <v>3</v>
      </c>
      <c r="D13" t="s">
        <v>4</v>
      </c>
      <c r="E13" t="s">
        <v>5</v>
      </c>
      <c r="F13" t="s">
        <v>6</v>
      </c>
      <c r="G13" t="s">
        <v>7</v>
      </c>
      <c r="I13" s="2" t="str">
        <f>A5</f>
        <v>LAZZARI Tomasso</v>
      </c>
      <c r="J13" s="1" t="s">
        <v>16</v>
      </c>
      <c r="K13" s="2" t="str">
        <f>A10</f>
        <v>HOPF Nico</v>
      </c>
      <c r="M13" s="1">
        <v>9</v>
      </c>
      <c r="N13" s="1" t="s">
        <v>16</v>
      </c>
      <c r="O13" s="1">
        <v>0</v>
      </c>
    </row>
    <row r="14" spans="1:15" ht="12.75">
      <c r="A14" s="14" t="s">
        <v>115</v>
      </c>
      <c r="B14" s="2" t="s">
        <v>37</v>
      </c>
      <c r="C14" s="2">
        <v>15</v>
      </c>
      <c r="D14" s="2">
        <v>0</v>
      </c>
      <c r="E14" s="2">
        <v>30</v>
      </c>
      <c r="F14" s="2">
        <v>0</v>
      </c>
      <c r="G14" s="2">
        <v>30</v>
      </c>
      <c r="I14" s="2" t="str">
        <f>A6</f>
        <v>VRANOVITZ Daniel</v>
      </c>
      <c r="J14" s="1" t="s">
        <v>16</v>
      </c>
      <c r="K14" s="2" t="str">
        <f>A8</f>
        <v>HOPF Julian</v>
      </c>
      <c r="M14" s="1">
        <v>3</v>
      </c>
      <c r="N14" s="1" t="s">
        <v>16</v>
      </c>
      <c r="O14" s="1">
        <v>0</v>
      </c>
    </row>
    <row r="15" spans="1:15" ht="12.75">
      <c r="A15" s="15" t="s">
        <v>60</v>
      </c>
      <c r="B15" s="2" t="s">
        <v>20</v>
      </c>
      <c r="C15" s="2">
        <v>12</v>
      </c>
      <c r="D15" s="2">
        <v>3</v>
      </c>
      <c r="E15" s="2">
        <v>18</v>
      </c>
      <c r="F15" s="2">
        <v>4</v>
      </c>
      <c r="G15" s="2">
        <v>14</v>
      </c>
      <c r="I15" s="2" t="str">
        <f>A7</f>
        <v>HOPF Kimberly</v>
      </c>
      <c r="J15" s="1" t="s">
        <v>16</v>
      </c>
      <c r="K15" s="2" t="str">
        <f>A9</f>
        <v>HOPF Lukas</v>
      </c>
      <c r="M15" s="1">
        <v>0</v>
      </c>
      <c r="N15" s="1" t="s">
        <v>16</v>
      </c>
      <c r="O15" s="1">
        <v>0</v>
      </c>
    </row>
    <row r="16" spans="1:7" ht="12.75">
      <c r="A16" s="15" t="s">
        <v>96</v>
      </c>
      <c r="B16" s="2" t="s">
        <v>20</v>
      </c>
      <c r="C16" s="2">
        <v>5</v>
      </c>
      <c r="D16" s="2">
        <v>10</v>
      </c>
      <c r="E16" s="2">
        <v>1</v>
      </c>
      <c r="F16" s="2">
        <v>12</v>
      </c>
      <c r="G16" s="2">
        <f>E16-F16</f>
        <v>-11</v>
      </c>
    </row>
    <row r="17" spans="1:15" ht="12.75">
      <c r="A17" s="15" t="s">
        <v>120</v>
      </c>
      <c r="B17" s="2" t="s">
        <v>20</v>
      </c>
      <c r="C17" s="2">
        <v>3</v>
      </c>
      <c r="D17" s="2">
        <v>12</v>
      </c>
      <c r="E17" s="2">
        <v>0</v>
      </c>
      <c r="F17" s="2">
        <v>11</v>
      </c>
      <c r="G17" s="2">
        <v>-11</v>
      </c>
      <c r="I17" s="2" t="str">
        <f>A5</f>
        <v>LAZZARI Tomasso</v>
      </c>
      <c r="J17" s="1" t="s">
        <v>16</v>
      </c>
      <c r="K17" s="2" t="str">
        <f>A7</f>
        <v>HOPF Kimberly</v>
      </c>
      <c r="M17" s="1">
        <v>7</v>
      </c>
      <c r="N17" s="1" t="s">
        <v>16</v>
      </c>
      <c r="O17" s="1">
        <v>0</v>
      </c>
    </row>
    <row r="18" spans="1:15" ht="12.75">
      <c r="A18" s="15" t="s">
        <v>119</v>
      </c>
      <c r="B18" s="2" t="s">
        <v>20</v>
      </c>
      <c r="C18" s="2">
        <v>2</v>
      </c>
      <c r="D18" s="2">
        <v>13</v>
      </c>
      <c r="E18" s="2">
        <v>0</v>
      </c>
      <c r="F18" s="2">
        <v>9</v>
      </c>
      <c r="G18" s="2">
        <v>-9</v>
      </c>
      <c r="I18" s="2" t="str">
        <f>A6</f>
        <v>VRANOVITZ Daniel</v>
      </c>
      <c r="J18" s="1" t="s">
        <v>16</v>
      </c>
      <c r="K18" s="2" t="str">
        <f>A10</f>
        <v>HOPF Nico</v>
      </c>
      <c r="M18" s="1">
        <v>3</v>
      </c>
      <c r="N18" s="1" t="s">
        <v>16</v>
      </c>
      <c r="O18" s="1">
        <v>0</v>
      </c>
    </row>
    <row r="19" spans="1:15" ht="12.75">
      <c r="A19" s="15" t="s">
        <v>95</v>
      </c>
      <c r="B19" s="2" t="s">
        <v>20</v>
      </c>
      <c r="C19" s="2">
        <v>3</v>
      </c>
      <c r="D19" s="2">
        <v>12</v>
      </c>
      <c r="E19" s="2">
        <v>0</v>
      </c>
      <c r="F19" s="2">
        <v>13</v>
      </c>
      <c r="G19" s="2">
        <f>E19-F19</f>
        <v>-13</v>
      </c>
      <c r="I19" s="2" t="str">
        <f>A8</f>
        <v>HOPF Julian</v>
      </c>
      <c r="J19" s="1" t="s">
        <v>16</v>
      </c>
      <c r="K19" s="2" t="str">
        <f>A9</f>
        <v>HOPF Lukas</v>
      </c>
      <c r="M19" s="1">
        <v>0</v>
      </c>
      <c r="N19" s="1" t="s">
        <v>16</v>
      </c>
      <c r="O19" s="1">
        <v>0</v>
      </c>
    </row>
    <row r="21" spans="1:15" ht="12.75">
      <c r="A21" s="16"/>
      <c r="B21" s="6"/>
      <c r="C21" s="6"/>
      <c r="D21" s="6"/>
      <c r="E21" s="6"/>
      <c r="F21" s="6"/>
      <c r="G21" s="6"/>
      <c r="I21" s="2" t="str">
        <f>A5</f>
        <v>LAZZARI Tomasso</v>
      </c>
      <c r="J21" s="1" t="s">
        <v>16</v>
      </c>
      <c r="K21" s="2" t="str">
        <f>A9</f>
        <v>HOPF Lukas</v>
      </c>
      <c r="M21" s="1">
        <v>5</v>
      </c>
      <c r="N21" s="1" t="s">
        <v>16</v>
      </c>
      <c r="O21" s="1">
        <v>0</v>
      </c>
    </row>
    <row r="22" spans="9:15" ht="12.75">
      <c r="I22" s="2" t="str">
        <f>A6</f>
        <v>VRANOVITZ Daniel</v>
      </c>
      <c r="J22" s="1" t="s">
        <v>16</v>
      </c>
      <c r="K22" s="2" t="str">
        <f>A7</f>
        <v>HOPF Kimberly</v>
      </c>
      <c r="M22" s="1">
        <v>6</v>
      </c>
      <c r="N22" s="1" t="s">
        <v>16</v>
      </c>
      <c r="O22" s="1">
        <v>0</v>
      </c>
    </row>
    <row r="23" spans="9:15" ht="12.75">
      <c r="I23" s="2" t="str">
        <f>A8</f>
        <v>HOPF Julian</v>
      </c>
      <c r="J23" s="1" t="s">
        <v>16</v>
      </c>
      <c r="K23" s="2" t="str">
        <f>A10</f>
        <v>HOPF Nico</v>
      </c>
      <c r="M23" s="1">
        <v>0</v>
      </c>
      <c r="N23" s="1" t="s">
        <v>16</v>
      </c>
      <c r="O23" s="1">
        <v>1</v>
      </c>
    </row>
  </sheetData>
  <sheetProtection/>
  <mergeCells count="3">
    <mergeCell ref="A1:O1"/>
    <mergeCell ref="M3:O3"/>
    <mergeCell ref="I3:K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workbookViewId="0" topLeftCell="A1">
      <selection activeCell="A1" sqref="A1:O1"/>
    </sheetView>
  </sheetViews>
  <sheetFormatPr defaultColWidth="11.00390625" defaultRowHeight="12.75"/>
  <cols>
    <col min="1" max="1" width="20.625" style="0" bestFit="1" customWidth="1"/>
    <col min="2" max="2" width="4.875" style="0" bestFit="1" customWidth="1"/>
    <col min="3" max="3" width="2.75390625" style="0" bestFit="1" customWidth="1"/>
    <col min="4" max="4" width="2.375" style="0" bestFit="1" customWidth="1"/>
    <col min="5" max="5" width="3.00390625" style="0" bestFit="1" customWidth="1"/>
    <col min="6" max="6" width="2.875" style="0" bestFit="1" customWidth="1"/>
    <col min="7" max="7" width="3.375" style="0" bestFit="1" customWidth="1"/>
    <col min="8" max="8" width="2.625" style="0" customWidth="1"/>
    <col min="9" max="9" width="19.125" style="0" bestFit="1" customWidth="1"/>
    <col min="10" max="10" width="1.625" style="0" customWidth="1"/>
    <col min="11" max="11" width="20.625" style="0" bestFit="1" customWidth="1"/>
    <col min="12" max="12" width="2.625" style="0" customWidth="1"/>
    <col min="13" max="13" width="4.625" style="1" customWidth="1"/>
    <col min="14" max="14" width="1.625" style="0" customWidth="1"/>
    <col min="15" max="15" width="4.625" style="1" customWidth="1"/>
    <col min="16" max="16" width="2.75390625" style="0" bestFit="1" customWidth="1"/>
    <col min="17" max="17" width="1.875" style="0" bestFit="1" customWidth="1"/>
    <col min="18" max="18" width="1.37890625" style="0" bestFit="1" customWidth="1"/>
    <col min="19" max="19" width="1.875" style="0" bestFit="1" customWidth="1"/>
    <col min="20" max="20" width="20.625" style="0" bestFit="1" customWidth="1"/>
  </cols>
  <sheetData>
    <row r="1" spans="1:16" ht="54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2"/>
    </row>
    <row r="3" spans="1:16" ht="12.75">
      <c r="A3" t="s">
        <v>1</v>
      </c>
      <c r="I3" s="22" t="s">
        <v>14</v>
      </c>
      <c r="J3" s="22"/>
      <c r="K3" s="22"/>
      <c r="L3" s="3"/>
      <c r="M3" s="22" t="s">
        <v>15</v>
      </c>
      <c r="N3" s="22"/>
      <c r="O3" s="22"/>
      <c r="P3" s="3"/>
    </row>
    <row r="4" spans="1:7" ht="12.7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17" ht="12.75">
      <c r="A5" s="17" t="s">
        <v>65</v>
      </c>
      <c r="B5" s="2" t="s">
        <v>20</v>
      </c>
      <c r="C5" s="2">
        <v>0</v>
      </c>
      <c r="D5" s="2">
        <v>0</v>
      </c>
      <c r="E5" s="2">
        <f>M5+M8+M11</f>
        <v>0</v>
      </c>
      <c r="F5" s="2">
        <f>O5+O8+O11</f>
        <v>3</v>
      </c>
      <c r="G5" s="2">
        <f>E5-F5</f>
        <v>-3</v>
      </c>
      <c r="I5" s="2" t="str">
        <f>A5</f>
        <v>GÜTL Ivana</v>
      </c>
      <c r="J5" s="1" t="s">
        <v>16</v>
      </c>
      <c r="K5" s="2" t="str">
        <f>A6</f>
        <v>SLEZAK Elisabeth</v>
      </c>
      <c r="M5" s="1">
        <v>0</v>
      </c>
      <c r="N5" s="1" t="s">
        <v>16</v>
      </c>
      <c r="O5" s="1">
        <v>0</v>
      </c>
      <c r="P5" s="10"/>
      <c r="Q5">
        <v>1</v>
      </c>
    </row>
    <row r="6" spans="1:17" ht="12.75">
      <c r="A6" s="17" t="s">
        <v>64</v>
      </c>
      <c r="B6" s="2" t="s">
        <v>20</v>
      </c>
      <c r="C6" s="2">
        <v>0</v>
      </c>
      <c r="D6" s="2">
        <v>0</v>
      </c>
      <c r="E6" s="2">
        <f>O5+M9+M12</f>
        <v>0</v>
      </c>
      <c r="F6" s="2">
        <f>M5+O9+O12</f>
        <v>0</v>
      </c>
      <c r="G6" s="2">
        <f>E6-F6</f>
        <v>0</v>
      </c>
      <c r="I6" s="2" t="str">
        <f>A7</f>
        <v>VULPES Conny</v>
      </c>
      <c r="J6" s="1" t="s">
        <v>16</v>
      </c>
      <c r="K6" s="2" t="str">
        <f>A8</f>
        <v>RERICHA Stefanie</v>
      </c>
      <c r="M6" s="1">
        <v>0</v>
      </c>
      <c r="N6" s="1" t="s">
        <v>16</v>
      </c>
      <c r="O6" s="1">
        <v>0</v>
      </c>
      <c r="Q6">
        <v>2</v>
      </c>
    </row>
    <row r="7" spans="1:7" ht="12.75">
      <c r="A7" s="17" t="s">
        <v>47</v>
      </c>
      <c r="B7" s="2" t="s">
        <v>21</v>
      </c>
      <c r="C7" s="2">
        <v>0</v>
      </c>
      <c r="D7" s="2">
        <v>0</v>
      </c>
      <c r="E7" s="2">
        <f>M6+O8+O12</f>
        <v>3</v>
      </c>
      <c r="F7" s="2">
        <f>O6+M8+M12</f>
        <v>0</v>
      </c>
      <c r="G7" s="2">
        <f>E7-F7</f>
        <v>3</v>
      </c>
    </row>
    <row r="8" spans="1:17" ht="12.75">
      <c r="A8" s="17" t="s">
        <v>94</v>
      </c>
      <c r="B8" s="2" t="s">
        <v>20</v>
      </c>
      <c r="C8" s="2">
        <v>0</v>
      </c>
      <c r="D8" s="2">
        <v>0</v>
      </c>
      <c r="E8" s="2">
        <f>O6+O9+O11</f>
        <v>0</v>
      </c>
      <c r="F8" s="2">
        <f>M6+M9+M11</f>
        <v>0</v>
      </c>
      <c r="G8" s="2">
        <f>E8-F8</f>
        <v>0</v>
      </c>
      <c r="I8" s="2" t="str">
        <f>A5</f>
        <v>GÜTL Ivana</v>
      </c>
      <c r="J8" s="1" t="s">
        <v>16</v>
      </c>
      <c r="K8" s="2" t="str">
        <f>A7</f>
        <v>VULPES Conny</v>
      </c>
      <c r="M8" s="1">
        <v>0</v>
      </c>
      <c r="N8" s="1" t="s">
        <v>16</v>
      </c>
      <c r="O8" s="1">
        <v>3</v>
      </c>
      <c r="Q8">
        <v>3</v>
      </c>
    </row>
    <row r="9" spans="1:17" ht="12.75">
      <c r="A9" s="13"/>
      <c r="B9" s="6"/>
      <c r="C9" s="6"/>
      <c r="D9" s="6"/>
      <c r="E9" s="6"/>
      <c r="F9" s="6"/>
      <c r="G9" s="6"/>
      <c r="I9" s="2" t="str">
        <f>A6</f>
        <v>SLEZAK Elisabeth</v>
      </c>
      <c r="J9" s="1" t="s">
        <v>16</v>
      </c>
      <c r="K9" s="2" t="str">
        <f>A8</f>
        <v>RERICHA Stefanie</v>
      </c>
      <c r="M9" s="1">
        <v>0</v>
      </c>
      <c r="N9" s="1" t="s">
        <v>16</v>
      </c>
      <c r="O9" s="1">
        <v>0</v>
      </c>
      <c r="Q9">
        <v>4</v>
      </c>
    </row>
    <row r="10" spans="1:14" ht="12.75">
      <c r="A10" t="s">
        <v>31</v>
      </c>
      <c r="I10" s="6"/>
      <c r="J10" s="1"/>
      <c r="K10" s="6"/>
      <c r="N10" s="1"/>
    </row>
    <row r="11" spans="1:17" ht="12.75">
      <c r="A11" t="s">
        <v>0</v>
      </c>
      <c r="B11" t="s">
        <v>2</v>
      </c>
      <c r="C11" t="s">
        <v>3</v>
      </c>
      <c r="D11" t="s">
        <v>4</v>
      </c>
      <c r="E11" t="s">
        <v>5</v>
      </c>
      <c r="F11" t="s">
        <v>6</v>
      </c>
      <c r="G11" t="s">
        <v>7</v>
      </c>
      <c r="I11" s="2" t="str">
        <f>A5</f>
        <v>GÜTL Ivana</v>
      </c>
      <c r="J11" s="1" t="s">
        <v>16</v>
      </c>
      <c r="K11" s="2" t="str">
        <f>A8</f>
        <v>RERICHA Stefanie</v>
      </c>
      <c r="M11" s="1">
        <v>0</v>
      </c>
      <c r="N11" s="1" t="s">
        <v>16</v>
      </c>
      <c r="O11" s="1">
        <v>0</v>
      </c>
      <c r="Q11">
        <v>5</v>
      </c>
    </row>
    <row r="12" spans="1:17" ht="12.75">
      <c r="A12" s="17" t="s">
        <v>47</v>
      </c>
      <c r="B12" s="2" t="s">
        <v>21</v>
      </c>
      <c r="C12" s="2">
        <v>5</v>
      </c>
      <c r="D12" s="2">
        <v>4</v>
      </c>
      <c r="E12" s="2">
        <v>3</v>
      </c>
      <c r="F12" s="2">
        <v>0</v>
      </c>
      <c r="G12" s="2">
        <v>3</v>
      </c>
      <c r="I12" s="2" t="str">
        <f>A6</f>
        <v>SLEZAK Elisabeth</v>
      </c>
      <c r="J12" s="1" t="s">
        <v>16</v>
      </c>
      <c r="K12" s="2" t="str">
        <f>A7</f>
        <v>VULPES Conny</v>
      </c>
      <c r="M12" s="1">
        <v>0</v>
      </c>
      <c r="N12" s="1" t="s">
        <v>16</v>
      </c>
      <c r="O12" s="1">
        <v>0</v>
      </c>
      <c r="Q12">
        <v>5</v>
      </c>
    </row>
    <row r="13" spans="1:7" ht="12.75">
      <c r="A13" s="17" t="s">
        <v>94</v>
      </c>
      <c r="B13" s="2" t="s">
        <v>20</v>
      </c>
      <c r="C13" s="2">
        <v>3</v>
      </c>
      <c r="D13" s="2">
        <v>6</v>
      </c>
      <c r="E13" s="2">
        <v>0</v>
      </c>
      <c r="F13" s="2">
        <v>0</v>
      </c>
      <c r="G13" s="2">
        <v>0</v>
      </c>
    </row>
    <row r="14" spans="1:7" ht="12.75">
      <c r="A14" s="9" t="s">
        <v>64</v>
      </c>
      <c r="B14" s="2" t="s">
        <v>20</v>
      </c>
      <c r="C14" s="2">
        <v>3</v>
      </c>
      <c r="D14" s="2">
        <v>6</v>
      </c>
      <c r="E14" s="2">
        <v>0</v>
      </c>
      <c r="F14" s="2">
        <v>0</v>
      </c>
      <c r="G14" s="2">
        <v>0</v>
      </c>
    </row>
    <row r="15" spans="1:7" ht="12.75">
      <c r="A15" s="9" t="s">
        <v>65</v>
      </c>
      <c r="B15" s="2" t="s">
        <v>20</v>
      </c>
      <c r="C15" s="2">
        <v>2</v>
      </c>
      <c r="D15" s="2">
        <v>7</v>
      </c>
      <c r="E15" s="2">
        <v>0</v>
      </c>
      <c r="F15" s="2">
        <v>3</v>
      </c>
      <c r="G15" s="2">
        <v>-3</v>
      </c>
    </row>
    <row r="17" spans="9:15" ht="12.75">
      <c r="I17" s="22" t="s">
        <v>19</v>
      </c>
      <c r="J17" s="22"/>
      <c r="K17" s="22"/>
      <c r="L17" s="11"/>
      <c r="M17" s="22" t="s">
        <v>15</v>
      </c>
      <c r="N17" s="22"/>
      <c r="O17" s="22"/>
    </row>
    <row r="19" spans="9:17" ht="12.75">
      <c r="I19" s="2" t="str">
        <f>A12</f>
        <v>VULPES Conny</v>
      </c>
      <c r="J19" t="s">
        <v>16</v>
      </c>
      <c r="K19" s="5" t="str">
        <f>A13</f>
        <v>RERICHA Stefanie</v>
      </c>
      <c r="M19" s="1">
        <v>0</v>
      </c>
      <c r="N19" s="1" t="s">
        <v>16</v>
      </c>
      <c r="O19" s="1">
        <v>0</v>
      </c>
      <c r="Q19" t="s">
        <v>125</v>
      </c>
    </row>
  </sheetData>
  <sheetProtection/>
  <mergeCells count="5">
    <mergeCell ref="A1:O1"/>
    <mergeCell ref="I3:K3"/>
    <mergeCell ref="M3:O3"/>
    <mergeCell ref="I17:K17"/>
    <mergeCell ref="M17:O1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showGridLines="0" workbookViewId="0" topLeftCell="A1">
      <selection activeCell="A1" sqref="A1:O1"/>
    </sheetView>
  </sheetViews>
  <sheetFormatPr defaultColWidth="11.00390625" defaultRowHeight="12.75"/>
  <cols>
    <col min="1" max="1" width="20.625" style="0" bestFit="1" customWidth="1"/>
    <col min="2" max="2" width="4.875" style="0" bestFit="1" customWidth="1"/>
    <col min="3" max="3" width="2.75390625" style="0" bestFit="1" customWidth="1"/>
    <col min="4" max="4" width="2.375" style="0" bestFit="1" customWidth="1"/>
    <col min="5" max="5" width="3.00390625" style="0" bestFit="1" customWidth="1"/>
    <col min="6" max="6" width="2.875" style="0" bestFit="1" customWidth="1"/>
    <col min="7" max="7" width="3.375" style="0" bestFit="1" customWidth="1"/>
    <col min="8" max="8" width="2.625" style="0" customWidth="1"/>
    <col min="9" max="9" width="20.75390625" style="0" customWidth="1"/>
    <col min="10" max="10" width="1.625" style="0" customWidth="1"/>
    <col min="11" max="11" width="20.75390625" style="0" customWidth="1"/>
    <col min="12" max="12" width="2.625" style="0" customWidth="1"/>
    <col min="13" max="13" width="4.625" style="1" customWidth="1"/>
    <col min="14" max="14" width="1.625" style="0" customWidth="1"/>
    <col min="15" max="15" width="4.625" style="1" customWidth="1"/>
    <col min="16" max="16" width="2.75390625" style="0" bestFit="1" customWidth="1"/>
    <col min="17" max="17" width="1.875" style="0" bestFit="1" customWidth="1"/>
    <col min="18" max="18" width="1.37890625" style="0" bestFit="1" customWidth="1"/>
    <col min="19" max="19" width="1.875" style="0" bestFit="1" customWidth="1"/>
    <col min="20" max="20" width="20.625" style="0" bestFit="1" customWidth="1"/>
  </cols>
  <sheetData>
    <row r="1" spans="1:16" ht="54" customHeight="1">
      <c r="A1" s="21" t="s">
        <v>104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12"/>
    </row>
    <row r="3" spans="1:16" ht="12.75">
      <c r="A3" t="s">
        <v>1</v>
      </c>
      <c r="I3" s="22" t="s">
        <v>14</v>
      </c>
      <c r="J3" s="22"/>
      <c r="K3" s="22"/>
      <c r="L3" s="3"/>
      <c r="M3" s="22" t="s">
        <v>15</v>
      </c>
      <c r="N3" s="22"/>
      <c r="O3" s="22"/>
      <c r="P3" s="3"/>
    </row>
    <row r="4" spans="1:7" ht="12.75">
      <c r="A4" t="s">
        <v>0</v>
      </c>
      <c r="B4" t="s">
        <v>2</v>
      </c>
      <c r="C4" t="s">
        <v>3</v>
      </c>
      <c r="D4" t="s">
        <v>4</v>
      </c>
      <c r="E4" t="s">
        <v>5</v>
      </c>
      <c r="F4" t="s">
        <v>6</v>
      </c>
      <c r="G4" t="s">
        <v>7</v>
      </c>
    </row>
    <row r="5" spans="1:16" ht="12.75">
      <c r="A5" s="14" t="s">
        <v>86</v>
      </c>
      <c r="B5" s="2" t="s">
        <v>20</v>
      </c>
      <c r="C5" s="2">
        <v>0</v>
      </c>
      <c r="D5" s="2">
        <v>0</v>
      </c>
      <c r="E5" s="2">
        <f>M5+M7</f>
        <v>6</v>
      </c>
      <c r="F5" s="2">
        <f>O5+O7</f>
        <v>1</v>
      </c>
      <c r="G5" s="2">
        <f>E5-F5</f>
        <v>5</v>
      </c>
      <c r="I5" s="2" t="str">
        <f>A5</f>
        <v>TFC Wiener Neustadt A</v>
      </c>
      <c r="J5" s="1" t="s">
        <v>16</v>
      </c>
      <c r="K5" s="2" t="str">
        <f>A6</f>
        <v>TFC Mattersburg B</v>
      </c>
      <c r="M5" s="1">
        <v>2</v>
      </c>
      <c r="N5" s="1" t="s">
        <v>16</v>
      </c>
      <c r="O5" s="1">
        <v>1</v>
      </c>
      <c r="P5" s="10"/>
    </row>
    <row r="6" spans="1:15" ht="12.75">
      <c r="A6" s="15" t="s">
        <v>22</v>
      </c>
      <c r="B6" s="2" t="s">
        <v>20</v>
      </c>
      <c r="C6" s="2">
        <v>0</v>
      </c>
      <c r="D6" s="2">
        <v>0</v>
      </c>
      <c r="E6" s="2">
        <f>O5+O6</f>
        <v>4</v>
      </c>
      <c r="F6" s="2">
        <f>M5+M6</f>
        <v>2</v>
      </c>
      <c r="G6" s="2">
        <f>E6-F6</f>
        <v>2</v>
      </c>
      <c r="I6" s="2" t="str">
        <f>A7</f>
        <v>TSC Royal 78 D</v>
      </c>
      <c r="J6" s="1" t="s">
        <v>16</v>
      </c>
      <c r="K6" s="2" t="str">
        <f>A6</f>
        <v>TFC Mattersburg B</v>
      </c>
      <c r="M6" s="1">
        <v>0</v>
      </c>
      <c r="N6" s="1" t="s">
        <v>16</v>
      </c>
      <c r="O6" s="1">
        <v>3</v>
      </c>
    </row>
    <row r="7" spans="1:15" ht="12.75">
      <c r="A7" s="15" t="s">
        <v>126</v>
      </c>
      <c r="B7" s="2" t="s">
        <v>20</v>
      </c>
      <c r="C7" s="2">
        <v>0</v>
      </c>
      <c r="D7" s="2">
        <v>0</v>
      </c>
      <c r="E7" s="2">
        <f>M6+O7</f>
        <v>0</v>
      </c>
      <c r="F7" s="2">
        <f>O6+M7</f>
        <v>7</v>
      </c>
      <c r="G7" s="2">
        <f>E7-F7</f>
        <v>-7</v>
      </c>
      <c r="I7" s="2" t="str">
        <f>A5</f>
        <v>TFC Wiener Neustadt A</v>
      </c>
      <c r="J7" s="1" t="s">
        <v>16</v>
      </c>
      <c r="K7" s="2" t="str">
        <f>A7</f>
        <v>TSC Royal 78 D</v>
      </c>
      <c r="M7" s="1">
        <v>4</v>
      </c>
      <c r="N7" s="1" t="s">
        <v>16</v>
      </c>
      <c r="O7" s="1">
        <v>0</v>
      </c>
    </row>
    <row r="9" ht="12.75">
      <c r="A9" t="s">
        <v>31</v>
      </c>
    </row>
    <row r="10" spans="1:7" ht="12.75">
      <c r="A10" t="s">
        <v>0</v>
      </c>
      <c r="B10" t="s">
        <v>2</v>
      </c>
      <c r="C10" t="s">
        <v>3</v>
      </c>
      <c r="D10" t="s">
        <v>4</v>
      </c>
      <c r="E10" t="s">
        <v>5</v>
      </c>
      <c r="F10" t="s">
        <v>6</v>
      </c>
      <c r="G10" t="s">
        <v>7</v>
      </c>
    </row>
    <row r="11" spans="1:7" ht="12.75">
      <c r="A11" s="14" t="s">
        <v>86</v>
      </c>
      <c r="B11" s="2" t="s">
        <v>20</v>
      </c>
      <c r="C11" s="2">
        <v>6</v>
      </c>
      <c r="D11" s="2">
        <v>0</v>
      </c>
      <c r="E11" s="2">
        <v>6</v>
      </c>
      <c r="F11" s="2">
        <v>1</v>
      </c>
      <c r="G11" s="2">
        <v>5</v>
      </c>
    </row>
    <row r="12" spans="1:7" ht="12.75">
      <c r="A12" s="15" t="s">
        <v>22</v>
      </c>
      <c r="B12" s="2" t="s">
        <v>20</v>
      </c>
      <c r="C12" s="2">
        <v>3</v>
      </c>
      <c r="D12" s="2">
        <v>3</v>
      </c>
      <c r="E12" s="2">
        <v>4</v>
      </c>
      <c r="F12" s="2">
        <v>2</v>
      </c>
      <c r="G12" s="2">
        <v>2</v>
      </c>
    </row>
    <row r="13" spans="1:7" ht="12.75">
      <c r="A13" s="23" t="s">
        <v>126</v>
      </c>
      <c r="B13" s="2" t="s">
        <v>20</v>
      </c>
      <c r="C13" s="2">
        <v>0</v>
      </c>
      <c r="D13" s="2">
        <v>6</v>
      </c>
      <c r="E13" s="2">
        <v>0</v>
      </c>
      <c r="F13" s="2">
        <v>7</v>
      </c>
      <c r="G13" s="2">
        <v>-7</v>
      </c>
    </row>
    <row r="15" spans="1:15" ht="12.75">
      <c r="A15" t="s">
        <v>8</v>
      </c>
      <c r="I15" s="22" t="s">
        <v>14</v>
      </c>
      <c r="J15" s="22"/>
      <c r="K15" s="22"/>
      <c r="L15" s="3"/>
      <c r="M15" s="22" t="s">
        <v>15</v>
      </c>
      <c r="N15" s="22"/>
      <c r="O15" s="22"/>
    </row>
    <row r="16" spans="1:7" ht="12.75">
      <c r="A16" t="s">
        <v>0</v>
      </c>
      <c r="B16" t="s">
        <v>2</v>
      </c>
      <c r="C16" t="s">
        <v>3</v>
      </c>
      <c r="D16" t="s">
        <v>4</v>
      </c>
      <c r="E16" t="s">
        <v>5</v>
      </c>
      <c r="F16" t="s">
        <v>6</v>
      </c>
      <c r="G16" t="s">
        <v>7</v>
      </c>
    </row>
    <row r="17" spans="1:15" ht="12.75">
      <c r="A17" s="14" t="s">
        <v>87</v>
      </c>
      <c r="B17" s="2" t="s">
        <v>20</v>
      </c>
      <c r="C17" s="2">
        <v>0</v>
      </c>
      <c r="D17" s="2">
        <v>0</v>
      </c>
      <c r="E17" s="2">
        <f>M17+M20+M23</f>
        <v>12</v>
      </c>
      <c r="F17" s="2">
        <f>O17+O20+O23</f>
        <v>0</v>
      </c>
      <c r="G17" s="2">
        <f>E17-F17</f>
        <v>12</v>
      </c>
      <c r="I17" s="2" t="str">
        <f>A17</f>
        <v>TFC Mattersburg A</v>
      </c>
      <c r="J17" s="1" t="s">
        <v>16</v>
      </c>
      <c r="K17" s="2" t="str">
        <f>A18</f>
        <v>TSG Rain 1970</v>
      </c>
      <c r="M17" s="1">
        <v>4</v>
      </c>
      <c r="N17" s="1" t="s">
        <v>16</v>
      </c>
      <c r="O17" s="1">
        <v>0</v>
      </c>
    </row>
    <row r="18" spans="1:15" ht="12.75">
      <c r="A18" s="15" t="s">
        <v>49</v>
      </c>
      <c r="B18" s="2" t="s">
        <v>21</v>
      </c>
      <c r="C18" s="2">
        <v>0</v>
      </c>
      <c r="D18" s="2">
        <v>0</v>
      </c>
      <c r="E18" s="2">
        <f>O17+M21+M24</f>
        <v>3</v>
      </c>
      <c r="F18" s="2">
        <f>M17+O21+O24</f>
        <v>9</v>
      </c>
      <c r="G18" s="2">
        <f>E18-F18</f>
        <v>-6</v>
      </c>
      <c r="I18" s="2" t="str">
        <f>A19</f>
        <v>TFC Wiener Neustadt C</v>
      </c>
      <c r="J18" s="1" t="s">
        <v>16</v>
      </c>
      <c r="K18" s="2" t="str">
        <f>A20</f>
        <v>TSC Royal 78 B</v>
      </c>
      <c r="M18" s="1">
        <v>0</v>
      </c>
      <c r="N18" s="1" t="s">
        <v>16</v>
      </c>
      <c r="O18" s="1">
        <v>4</v>
      </c>
    </row>
    <row r="19" spans="1:7" ht="12.75">
      <c r="A19" s="15" t="s">
        <v>88</v>
      </c>
      <c r="B19" s="2" t="s">
        <v>20</v>
      </c>
      <c r="C19" s="2">
        <v>0</v>
      </c>
      <c r="D19" s="2">
        <v>0</v>
      </c>
      <c r="E19" s="2">
        <f>M18+O20+O24</f>
        <v>2</v>
      </c>
      <c r="F19" s="2">
        <f>O18+M20+M24</f>
        <v>10</v>
      </c>
      <c r="G19" s="2">
        <f>E19-F19</f>
        <v>-8</v>
      </c>
    </row>
    <row r="20" spans="1:15" ht="12.75">
      <c r="A20" s="15" t="s">
        <v>51</v>
      </c>
      <c r="B20" s="2" t="s">
        <v>20</v>
      </c>
      <c r="C20" s="2">
        <v>0</v>
      </c>
      <c r="D20" s="2">
        <v>0</v>
      </c>
      <c r="E20" s="2">
        <f>O18+O21+O23</f>
        <v>7</v>
      </c>
      <c r="F20" s="2">
        <f>M18+M21+M23</f>
        <v>5</v>
      </c>
      <c r="G20" s="2">
        <f>E20-F20</f>
        <v>2</v>
      </c>
      <c r="I20" s="2" t="str">
        <f>A17</f>
        <v>TFC Mattersburg A</v>
      </c>
      <c r="J20" s="1" t="s">
        <v>16</v>
      </c>
      <c r="K20" s="2" t="str">
        <f>A19</f>
        <v>TFC Wiener Neustadt C</v>
      </c>
      <c r="M20" s="1">
        <v>4</v>
      </c>
      <c r="N20" s="1" t="s">
        <v>16</v>
      </c>
      <c r="O20" s="1">
        <v>0</v>
      </c>
    </row>
    <row r="21" spans="1:15" ht="12.75">
      <c r="A21" s="24"/>
      <c r="B21" s="6"/>
      <c r="C21" s="6"/>
      <c r="D21" s="6"/>
      <c r="E21" s="6"/>
      <c r="F21" s="6"/>
      <c r="G21" s="6"/>
      <c r="I21" s="2" t="str">
        <f>A18</f>
        <v>TSG Rain 1970</v>
      </c>
      <c r="J21" s="1" t="s">
        <v>16</v>
      </c>
      <c r="K21" s="2" t="str">
        <f>A20</f>
        <v>TSC Royal 78 B</v>
      </c>
      <c r="M21" s="1">
        <v>1</v>
      </c>
      <c r="N21" s="1" t="s">
        <v>16</v>
      </c>
      <c r="O21" s="1">
        <v>3</v>
      </c>
    </row>
    <row r="22" spans="1:14" ht="12.75">
      <c r="A22" t="s">
        <v>32</v>
      </c>
      <c r="I22" s="6"/>
      <c r="J22" s="1"/>
      <c r="K22" s="6"/>
      <c r="N22" s="1"/>
    </row>
    <row r="23" spans="1:15" ht="12.75">
      <c r="A23" t="s">
        <v>0</v>
      </c>
      <c r="B23" t="s">
        <v>2</v>
      </c>
      <c r="C23" t="s">
        <v>3</v>
      </c>
      <c r="D23" t="s">
        <v>4</v>
      </c>
      <c r="E23" t="s">
        <v>5</v>
      </c>
      <c r="F23" t="s">
        <v>6</v>
      </c>
      <c r="G23" t="s">
        <v>7</v>
      </c>
      <c r="I23" s="2" t="str">
        <f>A17</f>
        <v>TFC Mattersburg A</v>
      </c>
      <c r="J23" s="1" t="s">
        <v>16</v>
      </c>
      <c r="K23" s="2" t="str">
        <f>A20</f>
        <v>TSC Royal 78 B</v>
      </c>
      <c r="M23" s="1">
        <v>4</v>
      </c>
      <c r="N23" s="1" t="s">
        <v>16</v>
      </c>
      <c r="O23" s="1">
        <v>0</v>
      </c>
    </row>
    <row r="24" spans="1:15" ht="12.75">
      <c r="A24" s="14" t="s">
        <v>87</v>
      </c>
      <c r="B24" s="2" t="s">
        <v>20</v>
      </c>
      <c r="C24" s="2">
        <v>9</v>
      </c>
      <c r="D24" s="2">
        <v>0</v>
      </c>
      <c r="E24" s="2">
        <v>12</v>
      </c>
      <c r="F24" s="2">
        <v>0</v>
      </c>
      <c r="G24" s="2">
        <v>12</v>
      </c>
      <c r="I24" s="2" t="str">
        <f>A18</f>
        <v>TSG Rain 1970</v>
      </c>
      <c r="J24" s="1" t="s">
        <v>16</v>
      </c>
      <c r="K24" s="2" t="str">
        <f>A19</f>
        <v>TFC Wiener Neustadt C</v>
      </c>
      <c r="M24" s="1">
        <v>2</v>
      </c>
      <c r="N24" s="1" t="s">
        <v>16</v>
      </c>
      <c r="O24" s="1">
        <v>2</v>
      </c>
    </row>
    <row r="25" spans="1:14" ht="12.75">
      <c r="A25" s="15" t="s">
        <v>51</v>
      </c>
      <c r="B25" s="2" t="s">
        <v>20</v>
      </c>
      <c r="C25" s="2">
        <v>6</v>
      </c>
      <c r="D25" s="2">
        <v>3</v>
      </c>
      <c r="E25" s="2">
        <v>7</v>
      </c>
      <c r="F25" s="2">
        <v>5</v>
      </c>
      <c r="G25" s="2">
        <v>2</v>
      </c>
      <c r="J25" s="1"/>
      <c r="N25" s="1"/>
    </row>
    <row r="26" spans="1:14" ht="12.75">
      <c r="A26" s="23" t="s">
        <v>88</v>
      </c>
      <c r="B26" s="2" t="s">
        <v>20</v>
      </c>
      <c r="C26" s="2">
        <v>1</v>
      </c>
      <c r="D26" s="2">
        <v>8</v>
      </c>
      <c r="E26" s="2">
        <v>2</v>
      </c>
      <c r="F26" s="2">
        <v>10</v>
      </c>
      <c r="G26" s="2">
        <v>-8</v>
      </c>
      <c r="J26" s="1"/>
      <c r="N26" s="1"/>
    </row>
    <row r="27" spans="1:14" ht="12.75">
      <c r="A27" s="23" t="s">
        <v>49</v>
      </c>
      <c r="B27" s="2" t="s">
        <v>21</v>
      </c>
      <c r="C27" s="2">
        <v>1</v>
      </c>
      <c r="D27" s="2">
        <v>8</v>
      </c>
      <c r="E27" s="2">
        <v>3</v>
      </c>
      <c r="F27" s="2">
        <v>9</v>
      </c>
      <c r="G27" s="2">
        <v>-6</v>
      </c>
      <c r="J27" s="1"/>
      <c r="N27" s="1"/>
    </row>
    <row r="28" spans="10:14" ht="12.75">
      <c r="J28" s="1"/>
      <c r="N28" s="1"/>
    </row>
    <row r="29" spans="1:15" ht="12.75">
      <c r="A29" t="s">
        <v>9</v>
      </c>
      <c r="I29" s="22" t="s">
        <v>14</v>
      </c>
      <c r="J29" s="22"/>
      <c r="K29" s="22"/>
      <c r="L29" s="3"/>
      <c r="M29" s="22" t="s">
        <v>15</v>
      </c>
      <c r="N29" s="22"/>
      <c r="O29" s="22"/>
    </row>
    <row r="30" spans="1:7" ht="12.75">
      <c r="A30" t="s">
        <v>0</v>
      </c>
      <c r="B30" t="s">
        <v>2</v>
      </c>
      <c r="C30" t="s">
        <v>3</v>
      </c>
      <c r="D30" t="s">
        <v>4</v>
      </c>
      <c r="E30" t="s">
        <v>5</v>
      </c>
      <c r="F30" t="s">
        <v>6</v>
      </c>
      <c r="G30" t="s">
        <v>7</v>
      </c>
    </row>
    <row r="31" spans="1:15" ht="12.75">
      <c r="A31" s="14" t="s">
        <v>127</v>
      </c>
      <c r="B31" s="2" t="s">
        <v>20</v>
      </c>
      <c r="C31" s="2">
        <v>0</v>
      </c>
      <c r="D31" s="2">
        <v>0</v>
      </c>
      <c r="E31" s="2">
        <f>M31+M34+M37</f>
        <v>10</v>
      </c>
      <c r="F31" s="2">
        <f>O31+O34+O37</f>
        <v>0</v>
      </c>
      <c r="G31" s="2">
        <f>E31-F31</f>
        <v>10</v>
      </c>
      <c r="I31" s="2" t="str">
        <f>A31</f>
        <v>TSC Royal 78 A</v>
      </c>
      <c r="J31" s="1" t="s">
        <v>16</v>
      </c>
      <c r="K31" s="2" t="str">
        <f>A32</f>
        <v>TSC Royal 78 C</v>
      </c>
      <c r="M31" s="1">
        <v>4</v>
      </c>
      <c r="N31" s="1" t="s">
        <v>16</v>
      </c>
      <c r="O31" s="1">
        <v>0</v>
      </c>
    </row>
    <row r="32" spans="1:15" ht="12.75">
      <c r="A32" s="15" t="s">
        <v>52</v>
      </c>
      <c r="B32" s="2" t="s">
        <v>20</v>
      </c>
      <c r="C32" s="2">
        <v>0</v>
      </c>
      <c r="D32" s="2">
        <v>0</v>
      </c>
      <c r="E32" s="2">
        <f>O31+M35+M38</f>
        <v>0</v>
      </c>
      <c r="F32" s="2">
        <f>M31+O35+O38</f>
        <v>12</v>
      </c>
      <c r="G32" s="2">
        <f>E32-F32</f>
        <v>-12</v>
      </c>
      <c r="I32" s="2" t="str">
        <f>A33</f>
        <v>TFC Wiener Neustadt B</v>
      </c>
      <c r="J32" s="1" t="s">
        <v>16</v>
      </c>
      <c r="K32" s="2" t="str">
        <f>A34</f>
        <v>GCT DLF Gorizia</v>
      </c>
      <c r="M32" s="1">
        <v>3</v>
      </c>
      <c r="N32" s="1" t="s">
        <v>16</v>
      </c>
      <c r="O32" s="1">
        <v>1</v>
      </c>
    </row>
    <row r="33" spans="1:7" ht="12.75">
      <c r="A33" s="15" t="s">
        <v>50</v>
      </c>
      <c r="B33" s="2" t="s">
        <v>20</v>
      </c>
      <c r="C33" s="2">
        <v>0</v>
      </c>
      <c r="D33" s="2">
        <v>0</v>
      </c>
      <c r="E33" s="2">
        <f>M32+O34+O38</f>
        <v>7</v>
      </c>
      <c r="F33" s="2">
        <f>O32+M34+M38</f>
        <v>3</v>
      </c>
      <c r="G33" s="2">
        <f>E33-F33</f>
        <v>4</v>
      </c>
    </row>
    <row r="34" spans="1:15" ht="12.75">
      <c r="A34" s="15" t="s">
        <v>48</v>
      </c>
      <c r="B34" s="2" t="s">
        <v>37</v>
      </c>
      <c r="C34" s="2">
        <v>0</v>
      </c>
      <c r="D34" s="2">
        <v>0</v>
      </c>
      <c r="E34" s="2">
        <f>O32+O35+O37</f>
        <v>5</v>
      </c>
      <c r="F34" s="2">
        <f>M32+M35+M37</f>
        <v>7</v>
      </c>
      <c r="G34" s="2">
        <f>E34-F34</f>
        <v>-2</v>
      </c>
      <c r="I34" s="2" t="str">
        <f>A31</f>
        <v>TSC Royal 78 A</v>
      </c>
      <c r="J34" s="1" t="s">
        <v>16</v>
      </c>
      <c r="K34" s="2" t="str">
        <f>A33</f>
        <v>TFC Wiener Neustadt B</v>
      </c>
      <c r="M34" s="1">
        <v>2</v>
      </c>
      <c r="N34" s="1" t="s">
        <v>16</v>
      </c>
      <c r="O34" s="1">
        <v>0</v>
      </c>
    </row>
    <row r="35" spans="1:15" ht="12.75">
      <c r="A35" s="24"/>
      <c r="B35" s="6"/>
      <c r="C35" s="6"/>
      <c r="D35" s="6"/>
      <c r="E35" s="6"/>
      <c r="F35" s="6"/>
      <c r="G35" s="6"/>
      <c r="I35" s="2" t="str">
        <f>A32</f>
        <v>TSC Royal 78 C</v>
      </c>
      <c r="J35" s="1" t="s">
        <v>16</v>
      </c>
      <c r="K35" s="2" t="str">
        <f>A34</f>
        <v>GCT DLF Gorizia</v>
      </c>
      <c r="M35" s="1">
        <v>0</v>
      </c>
      <c r="N35" s="1" t="s">
        <v>16</v>
      </c>
      <c r="O35" s="1">
        <v>4</v>
      </c>
    </row>
    <row r="36" spans="1:14" ht="12.75">
      <c r="A36" t="s">
        <v>33</v>
      </c>
      <c r="I36" s="6"/>
      <c r="J36" s="1"/>
      <c r="K36" s="6"/>
      <c r="N36" s="1"/>
    </row>
    <row r="37" spans="1:15" ht="12.75">
      <c r="A37" t="s">
        <v>0</v>
      </c>
      <c r="B37" t="s">
        <v>2</v>
      </c>
      <c r="C37" t="s">
        <v>3</v>
      </c>
      <c r="D37" t="s">
        <v>4</v>
      </c>
      <c r="E37" t="s">
        <v>5</v>
      </c>
      <c r="F37" t="s">
        <v>6</v>
      </c>
      <c r="G37" t="s">
        <v>7</v>
      </c>
      <c r="I37" s="2" t="str">
        <f>A31</f>
        <v>TSC Royal 78 A</v>
      </c>
      <c r="J37" s="1" t="s">
        <v>16</v>
      </c>
      <c r="K37" s="2" t="str">
        <f>A34</f>
        <v>GCT DLF Gorizia</v>
      </c>
      <c r="M37" s="1">
        <v>4</v>
      </c>
      <c r="N37" s="1" t="s">
        <v>16</v>
      </c>
      <c r="O37" s="1">
        <v>0</v>
      </c>
    </row>
    <row r="38" spans="1:15" ht="12.75">
      <c r="A38" s="14" t="s">
        <v>127</v>
      </c>
      <c r="B38" s="2" t="s">
        <v>20</v>
      </c>
      <c r="C38" s="2">
        <v>9</v>
      </c>
      <c r="D38" s="2">
        <v>0</v>
      </c>
      <c r="E38" s="2">
        <v>10</v>
      </c>
      <c r="F38" s="2">
        <v>0</v>
      </c>
      <c r="G38" s="2">
        <v>10</v>
      </c>
      <c r="I38" s="2" t="str">
        <f>A32</f>
        <v>TSC Royal 78 C</v>
      </c>
      <c r="J38" s="1" t="s">
        <v>16</v>
      </c>
      <c r="K38" s="2" t="str">
        <f>A33</f>
        <v>TFC Wiener Neustadt B</v>
      </c>
      <c r="M38" s="1">
        <v>0</v>
      </c>
      <c r="N38" s="1" t="s">
        <v>16</v>
      </c>
      <c r="O38" s="1">
        <v>4</v>
      </c>
    </row>
    <row r="39" spans="1:14" ht="12.75">
      <c r="A39" s="15" t="s">
        <v>50</v>
      </c>
      <c r="B39" s="2" t="s">
        <v>20</v>
      </c>
      <c r="C39" s="2">
        <v>6</v>
      </c>
      <c r="D39" s="2">
        <v>3</v>
      </c>
      <c r="E39" s="2">
        <v>7</v>
      </c>
      <c r="F39" s="2">
        <v>3</v>
      </c>
      <c r="G39" s="2">
        <v>4</v>
      </c>
      <c r="I39" s="6"/>
      <c r="J39" s="1"/>
      <c r="K39" s="6"/>
      <c r="N39" s="1"/>
    </row>
    <row r="40" spans="1:14" ht="12.75">
      <c r="A40" s="23" t="s">
        <v>48</v>
      </c>
      <c r="B40" s="2" t="s">
        <v>37</v>
      </c>
      <c r="C40" s="2">
        <v>3</v>
      </c>
      <c r="D40" s="2">
        <v>6</v>
      </c>
      <c r="E40" s="2">
        <v>5</v>
      </c>
      <c r="F40" s="2">
        <v>7</v>
      </c>
      <c r="G40" s="2">
        <v>-2</v>
      </c>
      <c r="I40" s="6"/>
      <c r="J40" s="1"/>
      <c r="K40" s="6"/>
      <c r="N40" s="1"/>
    </row>
    <row r="41" spans="1:14" ht="12.75">
      <c r="A41" s="23" t="s">
        <v>52</v>
      </c>
      <c r="B41" s="2" t="s">
        <v>20</v>
      </c>
      <c r="C41" s="2">
        <v>0</v>
      </c>
      <c r="D41" s="2">
        <v>9</v>
      </c>
      <c r="E41" s="2">
        <v>0</v>
      </c>
      <c r="F41" s="2">
        <v>12</v>
      </c>
      <c r="G41" s="2">
        <v>-12</v>
      </c>
      <c r="I41" s="6"/>
      <c r="J41" s="1"/>
      <c r="K41" s="6"/>
      <c r="N41" s="1"/>
    </row>
    <row r="42" spans="1:14" ht="12.75">
      <c r="A42" s="24"/>
      <c r="B42" s="6"/>
      <c r="C42" s="6"/>
      <c r="D42" s="6"/>
      <c r="E42" s="6"/>
      <c r="F42" s="6"/>
      <c r="G42" s="6"/>
      <c r="I42" s="6"/>
      <c r="J42" s="1"/>
      <c r="K42" s="6"/>
      <c r="N42" s="1"/>
    </row>
    <row r="43" spans="9:15" ht="12.75">
      <c r="I43" s="22" t="s">
        <v>23</v>
      </c>
      <c r="J43" s="22"/>
      <c r="K43" s="22"/>
      <c r="L43" s="11"/>
      <c r="M43" s="22" t="s">
        <v>15</v>
      </c>
      <c r="N43" s="22"/>
      <c r="O43" s="22"/>
    </row>
    <row r="44" spans="9:15" ht="12.75">
      <c r="I44" s="3"/>
      <c r="J44" s="3"/>
      <c r="K44" s="3"/>
      <c r="L44" s="11"/>
      <c r="M44" s="3"/>
      <c r="N44" s="3"/>
      <c r="O44" s="3"/>
    </row>
    <row r="45" spans="9:15" ht="12.75">
      <c r="I45" s="25" t="str">
        <f>A38</f>
        <v>TSC Royal 78 A</v>
      </c>
      <c r="J45" s="1" t="s">
        <v>16</v>
      </c>
      <c r="K45" s="23" t="str">
        <f>A12</f>
        <v>TFC Mattersburg B</v>
      </c>
      <c r="M45" s="1">
        <v>4</v>
      </c>
      <c r="N45" s="1" t="s">
        <v>16</v>
      </c>
      <c r="O45" s="1">
        <v>0</v>
      </c>
    </row>
    <row r="46" spans="9:16" ht="12.75">
      <c r="I46" s="2" t="str">
        <f>A25</f>
        <v>TSC Royal 78 B</v>
      </c>
      <c r="J46" s="1" t="s">
        <v>16</v>
      </c>
      <c r="K46" s="2" t="str">
        <f>A39</f>
        <v>TFC Wiener Neustadt B</v>
      </c>
      <c r="M46" s="1">
        <v>1</v>
      </c>
      <c r="N46" s="1" t="s">
        <v>16</v>
      </c>
      <c r="O46" s="1" t="s">
        <v>137</v>
      </c>
      <c r="P46" t="s">
        <v>128</v>
      </c>
    </row>
    <row r="49" spans="9:15" ht="12.75">
      <c r="I49" s="22" t="s">
        <v>18</v>
      </c>
      <c r="J49" s="22"/>
      <c r="K49" s="22"/>
      <c r="L49" s="11"/>
      <c r="M49" s="22" t="s">
        <v>15</v>
      </c>
      <c r="N49" s="22"/>
      <c r="O49" s="22"/>
    </row>
    <row r="51" spans="9:18" ht="12.75">
      <c r="I51" s="2" t="s">
        <v>86</v>
      </c>
      <c r="J51" t="s">
        <v>16</v>
      </c>
      <c r="K51" s="2" t="str">
        <f>IF(M46&gt;O46,I46,K46)</f>
        <v>TFC Wiener Neustadt B</v>
      </c>
      <c r="M51" s="1">
        <v>4</v>
      </c>
      <c r="N51" s="1" t="s">
        <v>16</v>
      </c>
      <c r="O51" s="1">
        <v>0</v>
      </c>
      <c r="P51" s="1"/>
      <c r="Q51" s="1"/>
      <c r="R51" s="1"/>
    </row>
    <row r="52" spans="9:15" ht="12.75">
      <c r="I52" s="2" t="str">
        <f>IF(M45&gt;O45,I45,K45)</f>
        <v>TSC Royal 78 A</v>
      </c>
      <c r="J52" t="s">
        <v>16</v>
      </c>
      <c r="K52" s="2" t="str">
        <f>A24</f>
        <v>TFC Mattersburg A</v>
      </c>
      <c r="M52" s="1">
        <v>1</v>
      </c>
      <c r="N52" s="1" t="s">
        <v>16</v>
      </c>
      <c r="O52" s="1">
        <v>3</v>
      </c>
    </row>
    <row r="54" spans="9:15" ht="12.75">
      <c r="I54" s="22" t="s">
        <v>19</v>
      </c>
      <c r="J54" s="22"/>
      <c r="K54" s="22"/>
      <c r="L54" s="11"/>
      <c r="M54" s="22" t="s">
        <v>15</v>
      </c>
      <c r="N54" s="22"/>
      <c r="O54" s="22"/>
    </row>
    <row r="56" spans="9:15" ht="12.75">
      <c r="I56" s="2" t="str">
        <f>IF(M51&gt;O51,I51,K51)</f>
        <v>TFC Wiener Neustadt A</v>
      </c>
      <c r="J56" t="s">
        <v>16</v>
      </c>
      <c r="K56" s="25" t="str">
        <f>IF(M52&gt;O52,I52,K52)</f>
        <v>TFC Mattersburg A</v>
      </c>
      <c r="M56" s="1">
        <v>1</v>
      </c>
      <c r="N56" s="1" t="s">
        <v>16</v>
      </c>
      <c r="O56" s="1">
        <v>2</v>
      </c>
    </row>
    <row r="57" spans="9:15" ht="12.75">
      <c r="I57" t="s">
        <v>129</v>
      </c>
      <c r="J57" t="s">
        <v>16</v>
      </c>
      <c r="K57" t="s">
        <v>130</v>
      </c>
      <c r="M57" s="1">
        <v>0</v>
      </c>
      <c r="N57" t="s">
        <v>16</v>
      </c>
      <c r="O57" s="1">
        <v>2</v>
      </c>
    </row>
    <row r="58" spans="9:15" ht="12.75">
      <c r="I58" t="s">
        <v>131</v>
      </c>
      <c r="J58" t="s">
        <v>16</v>
      </c>
      <c r="K58" t="s">
        <v>132</v>
      </c>
      <c r="M58" s="1">
        <v>1</v>
      </c>
      <c r="N58" t="s">
        <v>16</v>
      </c>
      <c r="O58" s="1">
        <v>1</v>
      </c>
    </row>
    <row r="59" spans="9:15" ht="12.75">
      <c r="I59" t="s">
        <v>133</v>
      </c>
      <c r="J59" t="s">
        <v>16</v>
      </c>
      <c r="K59" t="s">
        <v>134</v>
      </c>
      <c r="M59" s="1">
        <v>3</v>
      </c>
      <c r="N59" t="s">
        <v>16</v>
      </c>
      <c r="O59" s="1">
        <v>0</v>
      </c>
    </row>
    <row r="60" spans="9:15" ht="12.75">
      <c r="I60" t="s">
        <v>135</v>
      </c>
      <c r="J60" t="s">
        <v>16</v>
      </c>
      <c r="K60" t="s">
        <v>136</v>
      </c>
      <c r="M60" s="1">
        <v>0</v>
      </c>
      <c r="N60" t="s">
        <v>16</v>
      </c>
      <c r="O60" s="1">
        <v>1</v>
      </c>
    </row>
  </sheetData>
  <sheetProtection/>
  <mergeCells count="13">
    <mergeCell ref="M29:O29"/>
    <mergeCell ref="I43:K43"/>
    <mergeCell ref="M43:O43"/>
    <mergeCell ref="I49:K49"/>
    <mergeCell ref="M49:O49"/>
    <mergeCell ref="I54:K54"/>
    <mergeCell ref="M54:O54"/>
    <mergeCell ref="A1:O1"/>
    <mergeCell ref="I3:K3"/>
    <mergeCell ref="M3:O3"/>
    <mergeCell ref="I15:K15"/>
    <mergeCell ref="M15:O15"/>
    <mergeCell ref="I29:K2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Generali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Y008739</dc:creator>
  <cp:keywords/>
  <dc:description/>
  <cp:lastModifiedBy>Eder Heinz</cp:lastModifiedBy>
  <cp:lastPrinted>2015-01-03T08:14:15Z</cp:lastPrinted>
  <dcterms:created xsi:type="dcterms:W3CDTF">2007-06-05T13:06:24Z</dcterms:created>
  <dcterms:modified xsi:type="dcterms:W3CDTF">2015-01-08T08:02:39Z</dcterms:modified>
  <cp:category/>
  <cp:version/>
  <cp:contentType/>
  <cp:contentStatus/>
</cp:coreProperties>
</file>